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NABIDKOVE ODDELENI\AKTUÁLNĚ NA ROZESLÁNÍ od 1.7.2025 v EUR\LINEAR+ a POLAR\"/>
    </mc:Choice>
  </mc:AlternateContent>
  <xr:revisionPtr revIDLastSave="0" documentId="13_ncr:1_{4F5F9BB8-EFDF-4F8C-BCFA-DD93450C76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7.2025" sheetId="15" r:id="rId1"/>
    <sheet name="CENÍK POLAR 07.2025" sheetId="18" r:id="rId2"/>
    <sheet name="Cena prepravy do SR" sheetId="21" r:id="rId3"/>
  </sheets>
  <definedNames>
    <definedName name="_xlnm._FilterDatabase" localSheetId="0" hidden="1">'CENÍK LINEAR+ 07.2025'!#REF!</definedName>
    <definedName name="_xlnm.Print_Area" localSheetId="0">'CENÍK LINEAR+ 07.2025'!$C:$J</definedName>
    <definedName name="_xlnm.Print_Area" localSheetId="1">'CENÍK POLAR 07.2025'!$C:$J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4" i="15" l="1"/>
  <c r="J504" i="15"/>
  <c r="G504" i="15"/>
  <c r="H504" i="15" s="1"/>
  <c r="L503" i="15"/>
  <c r="J503" i="15"/>
  <c r="G503" i="15"/>
  <c r="H503" i="15" s="1"/>
  <c r="L502" i="15"/>
  <c r="J502" i="15"/>
  <c r="G502" i="15"/>
  <c r="H502" i="15" s="1"/>
  <c r="L501" i="15"/>
  <c r="J501" i="15"/>
  <c r="G501" i="15"/>
  <c r="H501" i="15" s="1"/>
  <c r="L497" i="15"/>
  <c r="J497" i="15"/>
  <c r="G497" i="15"/>
  <c r="H497" i="15" s="1"/>
  <c r="L496" i="15"/>
  <c r="J496" i="15"/>
  <c r="G496" i="15"/>
  <c r="H496" i="15" s="1"/>
  <c r="L495" i="15"/>
  <c r="J495" i="15"/>
  <c r="G495" i="15"/>
  <c r="H495" i="15" s="1"/>
  <c r="L494" i="15"/>
  <c r="J494" i="15"/>
  <c r="G494" i="15"/>
  <c r="H494" i="15" s="1"/>
  <c r="L493" i="15"/>
  <c r="J493" i="15"/>
  <c r="G493" i="15"/>
  <c r="H493" i="15" s="1"/>
  <c r="L492" i="15"/>
  <c r="J492" i="15"/>
  <c r="G492" i="15"/>
  <c r="H492" i="15" s="1"/>
  <c r="L491" i="15"/>
  <c r="J491" i="15"/>
  <c r="G491" i="15"/>
  <c r="H491" i="15" s="1"/>
  <c r="L490" i="15"/>
  <c r="J490" i="15"/>
  <c r="G490" i="15"/>
  <c r="H490" i="15" s="1"/>
  <c r="L489" i="15"/>
  <c r="J489" i="15"/>
  <c r="G489" i="15"/>
  <c r="H489" i="15" s="1"/>
  <c r="L488" i="15"/>
  <c r="J488" i="15"/>
  <c r="G488" i="15"/>
  <c r="H488" i="15" s="1"/>
  <c r="L487" i="15"/>
  <c r="J487" i="15"/>
  <c r="G487" i="15"/>
  <c r="H487" i="15" s="1"/>
  <c r="L486" i="15"/>
  <c r="J486" i="15"/>
  <c r="G486" i="15"/>
  <c r="H486" i="15" s="1"/>
  <c r="L485" i="15"/>
  <c r="J485" i="15"/>
  <c r="G485" i="15"/>
  <c r="H485" i="15" s="1"/>
  <c r="L484" i="15"/>
  <c r="J484" i="15"/>
  <c r="G484" i="15"/>
  <c r="H484" i="15" s="1"/>
  <c r="L483" i="15"/>
  <c r="J483" i="15"/>
  <c r="G483" i="15"/>
  <c r="H483" i="15" s="1"/>
  <c r="L482" i="15"/>
  <c r="J482" i="15"/>
  <c r="G482" i="15"/>
  <c r="H482" i="15" s="1"/>
  <c r="L481" i="15"/>
  <c r="J481" i="15"/>
  <c r="G481" i="15"/>
  <c r="H481" i="15" s="1"/>
  <c r="L480" i="15"/>
  <c r="J480" i="15"/>
  <c r="G480" i="15"/>
  <c r="H480" i="15" s="1"/>
  <c r="L479" i="15"/>
  <c r="J479" i="15"/>
  <c r="G479" i="15"/>
  <c r="H479" i="15" s="1"/>
  <c r="L478" i="15"/>
  <c r="J478" i="15"/>
  <c r="G478" i="15"/>
  <c r="H478" i="15" s="1"/>
  <c r="L477" i="15"/>
  <c r="J477" i="15"/>
  <c r="G477" i="15"/>
  <c r="H477" i="15" s="1"/>
  <c r="L476" i="15"/>
  <c r="J476" i="15"/>
  <c r="G476" i="15"/>
  <c r="H476" i="15" s="1"/>
  <c r="L475" i="15"/>
  <c r="J475" i="15"/>
  <c r="G475" i="15"/>
  <c r="H475" i="15" s="1"/>
  <c r="L474" i="15"/>
  <c r="J474" i="15"/>
  <c r="G474" i="15"/>
  <c r="H474" i="15" s="1"/>
  <c r="L473" i="15"/>
  <c r="J473" i="15"/>
  <c r="G473" i="15"/>
  <c r="H473" i="15" s="1"/>
  <c r="L472" i="15"/>
  <c r="J472" i="15"/>
  <c r="G472" i="15"/>
  <c r="H472" i="15" s="1"/>
  <c r="L471" i="15"/>
  <c r="J471" i="15"/>
  <c r="G471" i="15"/>
  <c r="H471" i="15" s="1"/>
  <c r="L470" i="15"/>
  <c r="J470" i="15"/>
  <c r="G470" i="15"/>
  <c r="H470" i="15" s="1"/>
  <c r="L469" i="15"/>
  <c r="J469" i="15"/>
  <c r="G469" i="15"/>
  <c r="H469" i="15" s="1"/>
  <c r="L468" i="15"/>
  <c r="J468" i="15"/>
  <c r="G468" i="15"/>
  <c r="H468" i="15" s="1"/>
  <c r="L467" i="15"/>
  <c r="J467" i="15"/>
  <c r="G467" i="15"/>
  <c r="H467" i="15" s="1"/>
  <c r="L466" i="15"/>
  <c r="J466" i="15"/>
  <c r="G466" i="15"/>
  <c r="H466" i="15" s="1"/>
  <c r="L465" i="15"/>
  <c r="J465" i="15"/>
  <c r="G465" i="15"/>
  <c r="H465" i="15" s="1"/>
  <c r="L464" i="15"/>
  <c r="J464" i="15"/>
  <c r="G464" i="15"/>
  <c r="H464" i="15" s="1"/>
  <c r="L463" i="15"/>
  <c r="J463" i="15"/>
  <c r="G463" i="15"/>
  <c r="H463" i="15" s="1"/>
  <c r="L462" i="15"/>
  <c r="J462" i="15"/>
  <c r="G462" i="15"/>
  <c r="H462" i="15" s="1"/>
  <c r="L461" i="15"/>
  <c r="J461" i="15"/>
  <c r="G461" i="15"/>
  <c r="H461" i="15" s="1"/>
  <c r="L460" i="15"/>
  <c r="J460" i="15"/>
  <c r="G460" i="15"/>
  <c r="H460" i="15" s="1"/>
  <c r="L459" i="15"/>
  <c r="J459" i="15"/>
  <c r="G459" i="15"/>
  <c r="H459" i="15" s="1"/>
  <c r="L458" i="15"/>
  <c r="J458" i="15"/>
  <c r="G458" i="15"/>
  <c r="H458" i="15" s="1"/>
  <c r="L457" i="15"/>
  <c r="J457" i="15"/>
  <c r="G457" i="15"/>
  <c r="H457" i="15" s="1"/>
  <c r="L456" i="15"/>
  <c r="J456" i="15"/>
  <c r="G456" i="15"/>
  <c r="H456" i="15" s="1"/>
  <c r="L455" i="15"/>
  <c r="J455" i="15"/>
  <c r="G455" i="15"/>
  <c r="H455" i="15" s="1"/>
  <c r="L454" i="15"/>
  <c r="J454" i="15"/>
  <c r="G454" i="15"/>
  <c r="H454" i="15" s="1"/>
  <c r="L453" i="15"/>
  <c r="J453" i="15"/>
  <c r="G453" i="15"/>
  <c r="H453" i="15" s="1"/>
  <c r="L452" i="15"/>
  <c r="J452" i="15"/>
  <c r="G452" i="15"/>
  <c r="H452" i="15" s="1"/>
  <c r="L451" i="15"/>
  <c r="J451" i="15"/>
  <c r="G451" i="15"/>
  <c r="H451" i="15" s="1"/>
  <c r="L450" i="15"/>
  <c r="J450" i="15"/>
  <c r="G450" i="15"/>
  <c r="H450" i="15" s="1"/>
  <c r="L449" i="15"/>
  <c r="J449" i="15"/>
  <c r="G449" i="15"/>
  <c r="H449" i="15" s="1"/>
  <c r="L448" i="15"/>
  <c r="J448" i="15"/>
  <c r="G448" i="15"/>
  <c r="H448" i="15" s="1"/>
  <c r="L447" i="15"/>
  <c r="J447" i="15"/>
  <c r="G447" i="15"/>
  <c r="H447" i="15" s="1"/>
  <c r="L446" i="15"/>
  <c r="J446" i="15"/>
  <c r="G446" i="15"/>
  <c r="H446" i="15" s="1"/>
  <c r="L445" i="15"/>
  <c r="J445" i="15"/>
  <c r="G445" i="15"/>
  <c r="H445" i="15" s="1"/>
  <c r="L444" i="15"/>
  <c r="J444" i="15"/>
  <c r="G444" i="15"/>
  <c r="H444" i="15" s="1"/>
  <c r="L443" i="15"/>
  <c r="J443" i="15"/>
  <c r="G443" i="15"/>
  <c r="H443" i="15" s="1"/>
  <c r="L442" i="15"/>
  <c r="J442" i="15"/>
  <c r="G442" i="15"/>
  <c r="H442" i="15" s="1"/>
  <c r="L441" i="15"/>
  <c r="J441" i="15"/>
  <c r="G441" i="15"/>
  <c r="H441" i="15" s="1"/>
  <c r="L440" i="15"/>
  <c r="J440" i="15"/>
  <c r="G440" i="15"/>
  <c r="H440" i="15" s="1"/>
  <c r="L439" i="15"/>
  <c r="J439" i="15"/>
  <c r="G439" i="15"/>
  <c r="H439" i="15" s="1"/>
  <c r="L438" i="15"/>
  <c r="J438" i="15"/>
  <c r="G438" i="15"/>
  <c r="H438" i="15" s="1"/>
  <c r="L437" i="15"/>
  <c r="J437" i="15"/>
  <c r="G437" i="15"/>
  <c r="H437" i="15" s="1"/>
  <c r="L436" i="15"/>
  <c r="J436" i="15"/>
  <c r="G436" i="15"/>
  <c r="H436" i="15" s="1"/>
  <c r="L435" i="15"/>
  <c r="J435" i="15"/>
  <c r="G435" i="15"/>
  <c r="H435" i="15" s="1"/>
  <c r="L434" i="15"/>
  <c r="J434" i="15"/>
  <c r="G434" i="15"/>
  <c r="H434" i="15" s="1"/>
  <c r="L433" i="15"/>
  <c r="J433" i="15"/>
  <c r="G433" i="15"/>
  <c r="H433" i="15" s="1"/>
  <c r="L432" i="15"/>
  <c r="J432" i="15"/>
  <c r="G432" i="15"/>
  <c r="H432" i="15" s="1"/>
  <c r="L431" i="15"/>
  <c r="J431" i="15"/>
  <c r="G431" i="15"/>
  <c r="H431" i="15" s="1"/>
  <c r="L430" i="15"/>
  <c r="J430" i="15"/>
  <c r="G430" i="15"/>
  <c r="H430" i="15" s="1"/>
  <c r="L426" i="15"/>
  <c r="J426" i="15"/>
  <c r="G426" i="15"/>
  <c r="H426" i="15" s="1"/>
  <c r="L425" i="15"/>
  <c r="J425" i="15"/>
  <c r="G425" i="15"/>
  <c r="H425" i="15" s="1"/>
  <c r="L424" i="15"/>
  <c r="J424" i="15"/>
  <c r="G424" i="15"/>
  <c r="H424" i="15" s="1"/>
  <c r="L423" i="15"/>
  <c r="J423" i="15"/>
  <c r="G423" i="15"/>
  <c r="H423" i="15" s="1"/>
  <c r="L422" i="15"/>
  <c r="J422" i="15"/>
  <c r="G422" i="15"/>
  <c r="H422" i="15" s="1"/>
  <c r="L421" i="15"/>
  <c r="J421" i="15"/>
  <c r="G421" i="15"/>
  <c r="H421" i="15" s="1"/>
  <c r="L420" i="15"/>
  <c r="J420" i="15"/>
  <c r="G420" i="15"/>
  <c r="H420" i="15" s="1"/>
  <c r="L419" i="15"/>
  <c r="J419" i="15"/>
  <c r="G419" i="15"/>
  <c r="H419" i="15" s="1"/>
  <c r="L418" i="15"/>
  <c r="J418" i="15"/>
  <c r="G418" i="15"/>
  <c r="H418" i="15" s="1"/>
  <c r="L417" i="15"/>
  <c r="J417" i="15"/>
  <c r="G417" i="15"/>
  <c r="H417" i="15" s="1"/>
  <c r="L416" i="15"/>
  <c r="J416" i="15"/>
  <c r="G416" i="15"/>
  <c r="H416" i="15" s="1"/>
  <c r="L415" i="15"/>
  <c r="J415" i="15"/>
  <c r="G415" i="15"/>
  <c r="H415" i="15" s="1"/>
  <c r="L414" i="15"/>
  <c r="J414" i="15"/>
  <c r="G414" i="15"/>
  <c r="H414" i="15" s="1"/>
  <c r="L413" i="15"/>
  <c r="J413" i="15"/>
  <c r="G413" i="15"/>
  <c r="H413" i="15" s="1"/>
  <c r="L412" i="15"/>
  <c r="J412" i="15"/>
  <c r="G412" i="15"/>
  <c r="H412" i="15" s="1"/>
  <c r="L411" i="15"/>
  <c r="J411" i="15"/>
  <c r="G411" i="15"/>
  <c r="H411" i="15" s="1"/>
  <c r="L410" i="15"/>
  <c r="J410" i="15"/>
  <c r="G410" i="15"/>
  <c r="H410" i="15" s="1"/>
  <c r="L409" i="15"/>
  <c r="J409" i="15"/>
  <c r="G409" i="15"/>
  <c r="H409" i="15" s="1"/>
  <c r="L408" i="15"/>
  <c r="J408" i="15"/>
  <c r="G408" i="15"/>
  <c r="H408" i="15" s="1"/>
  <c r="L407" i="15"/>
  <c r="J407" i="15"/>
  <c r="G407" i="15"/>
  <c r="H407" i="15" s="1"/>
  <c r="L406" i="15"/>
  <c r="J406" i="15"/>
  <c r="G406" i="15"/>
  <c r="H406" i="15" s="1"/>
  <c r="L405" i="15"/>
  <c r="J405" i="15"/>
  <c r="G405" i="15"/>
  <c r="H405" i="15" s="1"/>
  <c r="L404" i="15"/>
  <c r="J404" i="15"/>
  <c r="G404" i="15"/>
  <c r="H404" i="15" s="1"/>
  <c r="L403" i="15"/>
  <c r="J403" i="15"/>
  <c r="G403" i="15"/>
  <c r="H403" i="15" s="1"/>
  <c r="L402" i="15"/>
  <c r="J402" i="15"/>
  <c r="G402" i="15"/>
  <c r="H402" i="15" s="1"/>
  <c r="L401" i="15"/>
  <c r="J401" i="15"/>
  <c r="G401" i="15"/>
  <c r="H401" i="15" s="1"/>
  <c r="L400" i="15"/>
  <c r="J400" i="15"/>
  <c r="G400" i="15"/>
  <c r="H400" i="15" s="1"/>
  <c r="L399" i="15"/>
  <c r="J399" i="15"/>
  <c r="G399" i="15"/>
  <c r="H399" i="15" s="1"/>
  <c r="L398" i="15"/>
  <c r="J398" i="15"/>
  <c r="G398" i="15"/>
  <c r="H398" i="15" s="1"/>
  <c r="L397" i="15"/>
  <c r="J397" i="15"/>
  <c r="G397" i="15"/>
  <c r="H397" i="15" s="1"/>
  <c r="L396" i="15"/>
  <c r="J396" i="15"/>
  <c r="G396" i="15"/>
  <c r="H396" i="15" s="1"/>
  <c r="L395" i="15"/>
  <c r="J395" i="15"/>
  <c r="G395" i="15"/>
  <c r="H395" i="15" s="1"/>
  <c r="L394" i="15"/>
  <c r="J394" i="15"/>
  <c r="G394" i="15"/>
  <c r="H394" i="15" s="1"/>
  <c r="L393" i="15"/>
  <c r="J393" i="15"/>
  <c r="G393" i="15"/>
  <c r="H393" i="15" s="1"/>
  <c r="L392" i="15"/>
  <c r="J392" i="15"/>
  <c r="G392" i="15"/>
  <c r="H392" i="15" s="1"/>
  <c r="L391" i="15"/>
  <c r="J391" i="15"/>
  <c r="G391" i="15"/>
  <c r="H391" i="15" s="1"/>
  <c r="L390" i="15"/>
  <c r="J390" i="15"/>
  <c r="G390" i="15"/>
  <c r="H390" i="15" s="1"/>
  <c r="L389" i="15"/>
  <c r="J389" i="15"/>
  <c r="G389" i="15"/>
  <c r="H389" i="15" s="1"/>
  <c r="L388" i="15"/>
  <c r="J388" i="15"/>
  <c r="G388" i="15"/>
  <c r="H388" i="15" s="1"/>
  <c r="L387" i="15"/>
  <c r="J387" i="15"/>
  <c r="G387" i="15"/>
  <c r="H387" i="15" s="1"/>
  <c r="L386" i="15"/>
  <c r="J386" i="15"/>
  <c r="G386" i="15"/>
  <c r="H386" i="15" s="1"/>
  <c r="L385" i="15"/>
  <c r="J385" i="15"/>
  <c r="G385" i="15"/>
  <c r="H385" i="15" s="1"/>
  <c r="L384" i="15"/>
  <c r="J384" i="15"/>
  <c r="G384" i="15"/>
  <c r="H384" i="15" s="1"/>
  <c r="L383" i="15"/>
  <c r="J383" i="15"/>
  <c r="G383" i="15"/>
  <c r="H383" i="15" s="1"/>
  <c r="L382" i="15"/>
  <c r="J382" i="15"/>
  <c r="G382" i="15"/>
  <c r="H382" i="15" s="1"/>
  <c r="L381" i="15"/>
  <c r="J381" i="15"/>
  <c r="G381" i="15"/>
  <c r="H381" i="15" s="1"/>
  <c r="L380" i="15"/>
  <c r="J380" i="15"/>
  <c r="G380" i="15"/>
  <c r="H380" i="15" s="1"/>
  <c r="L379" i="15"/>
  <c r="J379" i="15"/>
  <c r="G379" i="15"/>
  <c r="H379" i="15" s="1"/>
  <c r="L378" i="15"/>
  <c r="J378" i="15"/>
  <c r="G378" i="15"/>
  <c r="H378" i="15" s="1"/>
  <c r="L377" i="15"/>
  <c r="J377" i="15"/>
  <c r="G377" i="15"/>
  <c r="H377" i="15" s="1"/>
  <c r="L376" i="15"/>
  <c r="J376" i="15"/>
  <c r="G376" i="15"/>
  <c r="H376" i="15" s="1"/>
  <c r="L375" i="15"/>
  <c r="J375" i="15"/>
  <c r="G375" i="15"/>
  <c r="H375" i="15" s="1"/>
  <c r="L374" i="15"/>
  <c r="J374" i="15"/>
  <c r="G374" i="15"/>
  <c r="H374" i="15" s="1"/>
  <c r="L373" i="15"/>
  <c r="J373" i="15"/>
  <c r="G373" i="15"/>
  <c r="H373" i="15" s="1"/>
  <c r="L372" i="15"/>
  <c r="J372" i="15"/>
  <c r="G372" i="15"/>
  <c r="H372" i="15" s="1"/>
  <c r="L371" i="15"/>
  <c r="J371" i="15"/>
  <c r="G371" i="15"/>
  <c r="H371" i="15" s="1"/>
  <c r="L370" i="15"/>
  <c r="J370" i="15"/>
  <c r="G370" i="15"/>
  <c r="H370" i="15" s="1"/>
  <c r="L369" i="15"/>
  <c r="J369" i="15"/>
  <c r="G369" i="15"/>
  <c r="H369" i="15" s="1"/>
  <c r="L368" i="15"/>
  <c r="J368" i="15"/>
  <c r="G368" i="15"/>
  <c r="H368" i="15" s="1"/>
  <c r="L367" i="15"/>
  <c r="J367" i="15"/>
  <c r="G367" i="15"/>
  <c r="H367" i="15" s="1"/>
  <c r="L366" i="15"/>
  <c r="J366" i="15"/>
  <c r="G366" i="15"/>
  <c r="H366" i="15" s="1"/>
  <c r="L365" i="15"/>
  <c r="J365" i="15"/>
  <c r="G365" i="15"/>
  <c r="H365" i="15" s="1"/>
  <c r="L364" i="15"/>
  <c r="J364" i="15"/>
  <c r="G364" i="15"/>
  <c r="H364" i="15" s="1"/>
  <c r="L363" i="15"/>
  <c r="J363" i="15"/>
  <c r="G363" i="15"/>
  <c r="H363" i="15" s="1"/>
  <c r="L362" i="15"/>
  <c r="J362" i="15"/>
  <c r="G362" i="15"/>
  <c r="H362" i="15" s="1"/>
  <c r="L361" i="15"/>
  <c r="J361" i="15"/>
  <c r="G361" i="15"/>
  <c r="H361" i="15" s="1"/>
  <c r="L360" i="15"/>
  <c r="J360" i="15"/>
  <c r="G360" i="15"/>
  <c r="H360" i="15" s="1"/>
  <c r="L359" i="15"/>
  <c r="J359" i="15"/>
  <c r="G359" i="15"/>
  <c r="H359" i="15" s="1"/>
  <c r="L358" i="15"/>
  <c r="J358" i="15"/>
  <c r="G358" i="15"/>
  <c r="H358" i="15" s="1"/>
  <c r="L357" i="15"/>
  <c r="J357" i="15"/>
  <c r="G357" i="15"/>
  <c r="H357" i="15" s="1"/>
  <c r="L356" i="15"/>
  <c r="J356" i="15"/>
  <c r="G356" i="15"/>
  <c r="H356" i="15" s="1"/>
  <c r="L355" i="15"/>
  <c r="J355" i="15"/>
  <c r="G355" i="15"/>
  <c r="H355" i="15" s="1"/>
  <c r="L354" i="15"/>
  <c r="J354" i="15"/>
  <c r="G354" i="15"/>
  <c r="H354" i="15" s="1"/>
  <c r="L353" i="15"/>
  <c r="J353" i="15"/>
  <c r="G353" i="15"/>
  <c r="H353" i="15" s="1"/>
  <c r="L352" i="15"/>
  <c r="J352" i="15"/>
  <c r="G352" i="15"/>
  <c r="H352" i="15" s="1"/>
  <c r="L351" i="15"/>
  <c r="J351" i="15"/>
  <c r="G351" i="15"/>
  <c r="H351" i="15" s="1"/>
  <c r="L350" i="15"/>
  <c r="J350" i="15"/>
  <c r="G350" i="15"/>
  <c r="H350" i="15" s="1"/>
  <c r="L349" i="15"/>
  <c r="J349" i="15"/>
  <c r="G349" i="15"/>
  <c r="H349" i="15" s="1"/>
  <c r="L348" i="15"/>
  <c r="J348" i="15"/>
  <c r="G348" i="15"/>
  <c r="H348" i="15" s="1"/>
  <c r="L347" i="15"/>
  <c r="J347" i="15"/>
  <c r="G347" i="15"/>
  <c r="H347" i="15" s="1"/>
  <c r="L346" i="15"/>
  <c r="J346" i="15"/>
  <c r="G346" i="15"/>
  <c r="H346" i="15" s="1"/>
  <c r="L345" i="15"/>
  <c r="J345" i="15"/>
  <c r="G345" i="15"/>
  <c r="H345" i="15" s="1"/>
  <c r="L344" i="15"/>
  <c r="J344" i="15"/>
  <c r="G344" i="15"/>
  <c r="H344" i="15" s="1"/>
  <c r="L343" i="15"/>
  <c r="J343" i="15"/>
  <c r="G343" i="15"/>
  <c r="H343" i="15" s="1"/>
  <c r="L342" i="15"/>
  <c r="J342" i="15"/>
  <c r="G342" i="15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 s="1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/>
  <c r="H129" i="15" s="1"/>
  <c r="L128" i="15"/>
  <c r="J128" i="15"/>
  <c r="G128" i="15"/>
  <c r="H128" i="15" s="1"/>
  <c r="L127" i="15"/>
  <c r="J127" i="15"/>
  <c r="G127" i="15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/>
  <c r="H119" i="15" s="1"/>
  <c r="L118" i="15"/>
  <c r="J118" i="15"/>
  <c r="G118" i="15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/>
  <c r="H106" i="15" s="1"/>
  <c r="L105" i="15"/>
  <c r="J105" i="15"/>
  <c r="H105" i="15"/>
  <c r="G105" i="15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/>
  <c r="H96" i="15" s="1"/>
  <c r="L95" i="15"/>
  <c r="J95" i="15"/>
  <c r="H95" i="15"/>
  <c r="G95" i="15"/>
  <c r="L94" i="15"/>
  <c r="J94" i="15"/>
  <c r="G94" i="15" s="1"/>
  <c r="H94" i="15" s="1"/>
  <c r="L93" i="15"/>
  <c r="J93" i="15"/>
  <c r="G93" i="15"/>
  <c r="H93" i="15" s="1"/>
  <c r="L92" i="15"/>
  <c r="J92" i="15"/>
  <c r="G92" i="15"/>
  <c r="H92" i="15" s="1"/>
  <c r="L91" i="15"/>
  <c r="J91" i="15"/>
  <c r="G91" i="15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/>
  <c r="H68" i="15" s="1"/>
  <c r="L67" i="15"/>
  <c r="J67" i="15"/>
  <c r="G67" i="15"/>
  <c r="H67" i="15" s="1"/>
  <c r="L66" i="15"/>
  <c r="J66" i="15"/>
  <c r="G66" i="15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/>
  <c r="H48" i="15" s="1"/>
  <c r="L47" i="15"/>
  <c r="J47" i="15"/>
  <c r="G47" i="15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/>
  <c r="H36" i="15" s="1"/>
  <c r="L35" i="15"/>
  <c r="J35" i="15"/>
  <c r="G35" i="15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/>
  <c r="H27" i="15" s="1"/>
  <c r="L26" i="15"/>
  <c r="J26" i="15"/>
  <c r="G26" i="15"/>
  <c r="H26" i="15" s="1"/>
  <c r="L25" i="15"/>
  <c r="J25" i="15"/>
  <c r="G25" i="15" s="1"/>
  <c r="H25" i="15" s="1"/>
  <c r="L24" i="15"/>
  <c r="J24" i="15"/>
  <c r="G24" i="15" s="1"/>
  <c r="H24" i="15" s="1"/>
  <c r="L164" i="18" l="1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 s="1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 s="1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 s="1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 s="1"/>
  <c r="H74" i="18" s="1"/>
  <c r="L73" i="18"/>
  <c r="J73" i="18"/>
  <c r="G73" i="18" s="1"/>
  <c r="H73" i="18" s="1"/>
  <c r="L72" i="18"/>
  <c r="J72" i="18"/>
  <c r="G72" i="18" s="1"/>
  <c r="H72" i="18" s="1"/>
  <c r="L71" i="18"/>
  <c r="J71" i="18"/>
  <c r="G71" i="18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 s="1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 s="1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 s="1"/>
  <c r="H53" i="18" s="1"/>
  <c r="L52" i="18"/>
  <c r="J52" i="18"/>
  <c r="G52" i="18" s="1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 s="1"/>
  <c r="H46" i="18" s="1"/>
  <c r="L45" i="18"/>
  <c r="J45" i="18"/>
  <c r="G45" i="18" s="1"/>
  <c r="H45" i="18" s="1"/>
  <c r="L44" i="18"/>
  <c r="J44" i="18"/>
  <c r="G44" i="18" s="1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 s="1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 s="1"/>
  <c r="H26" i="18" s="1"/>
  <c r="L25" i="18"/>
  <c r="J25" i="18"/>
  <c r="G25" i="18" s="1"/>
  <c r="H25" i="18" s="1"/>
  <c r="L24" i="18"/>
  <c r="J24" i="18"/>
  <c r="G24" i="18" s="1"/>
  <c r="H24" i="18" s="1"/>
  <c r="G169" i="18" l="1"/>
  <c r="H169" i="18" s="1"/>
  <c r="G168" i="18"/>
  <c r="H168" i="18" s="1"/>
  <c r="G509" i="15"/>
  <c r="H509" i="15" s="1"/>
  <c r="G508" i="15"/>
  <c r="H508" i="15" s="1"/>
  <c r="H15" i="18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<sst xmlns="http://schemas.openxmlformats.org/spreadsheetml/2006/main" count="3724" uniqueCount="1897">
  <si>
    <t>Zákl. cena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</si>
  <si>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</si>
  <si>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</si>
  <si>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</si>
  <si>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</si>
  <si>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</si>
  <si>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</si>
  <si>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</si>
  <si>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</si>
  <si>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</si>
  <si>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</si>
  <si>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</si>
  <si>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</si>
  <si>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</si>
  <si>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</si>
  <si>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>VÝPRODEJ</t>
  </si>
  <si>
    <t>Typ kabelového nosného systému</t>
  </si>
  <si>
    <t>Povrchové úpravy - rabat v %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</si>
  <si>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</si>
  <si>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</si>
  <si>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</si>
  <si>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</si>
  <si>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</si>
  <si>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</si>
  <si>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</si>
  <si>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</si>
  <si>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</si>
  <si>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</si>
  <si>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</si>
  <si>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EAN</t>
  </si>
  <si>
    <t>Rabatová skupina</t>
  </si>
  <si>
    <t>www</t>
  </si>
  <si>
    <t>ARB-11219900</t>
  </si>
  <si>
    <t>bal</t>
  </si>
  <si>
    <t>4</t>
  </si>
  <si>
    <t>ARB-11219905</t>
  </si>
  <si>
    <t>ARB-14108205</t>
  </si>
  <si>
    <t>m</t>
  </si>
  <si>
    <t>8434453024269</t>
  </si>
  <si>
    <t>ARB-14108405</t>
  </si>
  <si>
    <t>8434453024375</t>
  </si>
  <si>
    <t>ARB-14108505</t>
  </si>
  <si>
    <t>8434453024481</t>
  </si>
  <si>
    <t>ARB-14108706</t>
  </si>
  <si>
    <t>8434453024597</t>
  </si>
  <si>
    <t>ARB-14110105</t>
  </si>
  <si>
    <t>8434453006227</t>
  </si>
  <si>
    <t>ARB-14111705</t>
  </si>
  <si>
    <t>8434453024801</t>
  </si>
  <si>
    <t>ARB-14111715</t>
  </si>
  <si>
    <t>8434453000522</t>
  </si>
  <si>
    <t>ARB-14111905</t>
  </si>
  <si>
    <t>8434453024917</t>
  </si>
  <si>
    <t>ARB-14112006</t>
  </si>
  <si>
    <t>8434453025020</t>
  </si>
  <si>
    <t>ARB-14112015</t>
  </si>
  <si>
    <t>8434453000546</t>
  </si>
  <si>
    <t>ARB-14112207</t>
  </si>
  <si>
    <t>8434453025235</t>
  </si>
  <si>
    <t>ARB-14112215</t>
  </si>
  <si>
    <t>8434453000553</t>
  </si>
  <si>
    <t>ARB-14112308</t>
  </si>
  <si>
    <t>8434453025341</t>
  </si>
  <si>
    <t>ARB-14112408</t>
  </si>
  <si>
    <t>8434453025457</t>
  </si>
  <si>
    <t>ARB-14114605</t>
  </si>
  <si>
    <t>8434453026317</t>
  </si>
  <si>
    <t>ARB-14114805</t>
  </si>
  <si>
    <t>8434453026324</t>
  </si>
  <si>
    <t>ARB-14114906</t>
  </si>
  <si>
    <t>8434453026331</t>
  </si>
  <si>
    <t>ARB-14114915-6m</t>
  </si>
  <si>
    <t>ARB-14115107</t>
  </si>
  <si>
    <t>8434453026348</t>
  </si>
  <si>
    <t>ARB-14115115-6m</t>
  </si>
  <si>
    <t>ARB-14115208</t>
  </si>
  <si>
    <t>8434453026355</t>
  </si>
  <si>
    <t>ARB-14115308</t>
  </si>
  <si>
    <t>8434453026362</t>
  </si>
  <si>
    <t>ARB-14115315-6m</t>
  </si>
  <si>
    <t>ARB-14118205</t>
  </si>
  <si>
    <t>8434453026638</t>
  </si>
  <si>
    <t>ARB-14118405</t>
  </si>
  <si>
    <t>8434453026645</t>
  </si>
  <si>
    <t>ARB-14118505</t>
  </si>
  <si>
    <t>8434453026652</t>
  </si>
  <si>
    <t>ARB-14118706</t>
  </si>
  <si>
    <t>8434453026669</t>
  </si>
  <si>
    <t>ARB-14120105</t>
  </si>
  <si>
    <t>8434453006241</t>
  </si>
  <si>
    <t>ARB-14121705</t>
  </si>
  <si>
    <t>8434453026676</t>
  </si>
  <si>
    <t>ARB-14121905</t>
  </si>
  <si>
    <t>8434453026683</t>
  </si>
  <si>
    <t>ARB-14122006</t>
  </si>
  <si>
    <t>8434453026690</t>
  </si>
  <si>
    <t>ARB-14122207</t>
  </si>
  <si>
    <t>8434453026706</t>
  </si>
  <si>
    <t>ARB-14122308</t>
  </si>
  <si>
    <t>8434453026713</t>
  </si>
  <si>
    <t>ARB-14122408</t>
  </si>
  <si>
    <t>8434453026720</t>
  </si>
  <si>
    <t>ARB-14124605</t>
  </si>
  <si>
    <t>8434453026812</t>
  </si>
  <si>
    <t>ARB-14124805</t>
  </si>
  <si>
    <t>8434453026829</t>
  </si>
  <si>
    <t>ARB-14124906</t>
  </si>
  <si>
    <t>8434453026836</t>
  </si>
  <si>
    <t>ARB-14125107</t>
  </si>
  <si>
    <t>8434453026843</t>
  </si>
  <si>
    <t>ARB-14125208</t>
  </si>
  <si>
    <t>8434453026850</t>
  </si>
  <si>
    <t>ARB-14125308</t>
  </si>
  <si>
    <t>8434453026867</t>
  </si>
  <si>
    <t>ARB-14211003</t>
  </si>
  <si>
    <t>ks</t>
  </si>
  <si>
    <t>8434453059032</t>
  </si>
  <si>
    <t>ARB-14211005</t>
  </si>
  <si>
    <t>8434453059070</t>
  </si>
  <si>
    <t>ARB-14211006</t>
  </si>
  <si>
    <t>8434453059049</t>
  </si>
  <si>
    <t>ARB-14211010</t>
  </si>
  <si>
    <t>8434453059063</t>
  </si>
  <si>
    <t>ARB-14211103</t>
  </si>
  <si>
    <t>8434453061592</t>
  </si>
  <si>
    <t>ARB-14211106</t>
  </si>
  <si>
    <t>8434453061608</t>
  </si>
  <si>
    <t>ARB-14211110</t>
  </si>
  <si>
    <t>8434453068386</t>
  </si>
  <si>
    <t>ARB-14211303</t>
  </si>
  <si>
    <t>8434453074158</t>
  </si>
  <si>
    <t>ARB-14211306</t>
  </si>
  <si>
    <t>8434453074165</t>
  </si>
  <si>
    <t>ARB-14211310</t>
  </si>
  <si>
    <t>8434453074189</t>
  </si>
  <si>
    <t>ARB-14212006</t>
  </si>
  <si>
    <t>8434453067716</t>
  </si>
  <si>
    <t>ARB-14212010</t>
  </si>
  <si>
    <t>8434453027796</t>
  </si>
  <si>
    <t>ARB-14217001</t>
  </si>
  <si>
    <t>8434453071362</t>
  </si>
  <si>
    <t>ARB-14217002</t>
  </si>
  <si>
    <t>8434453071379</t>
  </si>
  <si>
    <t>ARB-14220182</t>
  </si>
  <si>
    <t>8434453027277</t>
  </si>
  <si>
    <t>ARB-14220184</t>
  </si>
  <si>
    <t>8434453027284</t>
  </si>
  <si>
    <t>ARB-14220185</t>
  </si>
  <si>
    <t>8434453027291</t>
  </si>
  <si>
    <t>ARB-14220187</t>
  </si>
  <si>
    <t>8434453027307</t>
  </si>
  <si>
    <t>ARB-14220201</t>
  </si>
  <si>
    <t>8434453061639</t>
  </si>
  <si>
    <t>ARB-14220217</t>
  </si>
  <si>
    <t>8434453027314</t>
  </si>
  <si>
    <t>ARB-14220219</t>
  </si>
  <si>
    <t>8434453027321</t>
  </si>
  <si>
    <t>ARB-14220220</t>
  </si>
  <si>
    <t>8434453027338</t>
  </si>
  <si>
    <t>ARB-14220222</t>
  </si>
  <si>
    <t>8434453027345</t>
  </si>
  <si>
    <t>ARB-14220223</t>
  </si>
  <si>
    <t>8434453027352</t>
  </si>
  <si>
    <t>ARB-14220224</t>
  </si>
  <si>
    <t>8434453027369</t>
  </si>
  <si>
    <t>ARB-14220246</t>
  </si>
  <si>
    <t>8434453027451</t>
  </si>
  <si>
    <t>ARB-14220248</t>
  </si>
  <si>
    <t>8434453027468</t>
  </si>
  <si>
    <t>ARB-14220249</t>
  </si>
  <si>
    <t>8434453027475</t>
  </si>
  <si>
    <t>ARB-14220251</t>
  </si>
  <si>
    <t>8434453027482</t>
  </si>
  <si>
    <t>ARB-14220252</t>
  </si>
  <si>
    <t>8434453027499</t>
  </si>
  <si>
    <t>ARB-14220253</t>
  </si>
  <si>
    <t>8434453027505</t>
  </si>
  <si>
    <t>ARB-14290082</t>
  </si>
  <si>
    <t>8434453029578</t>
  </si>
  <si>
    <t>ARB-14290084</t>
  </si>
  <si>
    <t>8434453029684</t>
  </si>
  <si>
    <t>ARB-14290085</t>
  </si>
  <si>
    <t>8434453029790</t>
  </si>
  <si>
    <t>ARB-14290087</t>
  </si>
  <si>
    <t>8434453029905</t>
  </si>
  <si>
    <t>ARB-14290101</t>
  </si>
  <si>
    <t>8434453061646</t>
  </si>
  <si>
    <t>ARB-14290117</t>
  </si>
  <si>
    <t>8434453030314</t>
  </si>
  <si>
    <t>ARB-14290119</t>
  </si>
  <si>
    <t>8434453030420</t>
  </si>
  <si>
    <t>ARB-14290120</t>
  </si>
  <si>
    <t>8434453030536</t>
  </si>
  <si>
    <t>ARB-14290122</t>
  </si>
  <si>
    <t>8434453030727</t>
  </si>
  <si>
    <t>ARB-14290123</t>
  </si>
  <si>
    <t>8434453030796</t>
  </si>
  <si>
    <t>ARB-14290124</t>
  </si>
  <si>
    <t>8434453030871</t>
  </si>
  <si>
    <t>ARB-14290146</t>
  </si>
  <si>
    <t>8434453031960</t>
  </si>
  <si>
    <t>ARB-14290148</t>
  </si>
  <si>
    <t>8434453032073</t>
  </si>
  <si>
    <t>ARB-14290149</t>
  </si>
  <si>
    <t>8434453032189</t>
  </si>
  <si>
    <t>ARB-14290151</t>
  </si>
  <si>
    <t>8434453032394</t>
  </si>
  <si>
    <t>ARB-14290152</t>
  </si>
  <si>
    <t>8434453032509</t>
  </si>
  <si>
    <t>ARB-14290153</t>
  </si>
  <si>
    <t>8434453032615</t>
  </si>
  <si>
    <t>ARB-14300082</t>
  </si>
  <si>
    <t>8434453041280</t>
  </si>
  <si>
    <t>ARB-14300084</t>
  </si>
  <si>
    <t>8434453041396</t>
  </si>
  <si>
    <t>ARB-14300085</t>
  </si>
  <si>
    <t>8434453041501</t>
  </si>
  <si>
    <t>ARB-14300087</t>
  </si>
  <si>
    <t>8434453041617</t>
  </si>
  <si>
    <t>ARB-14300101</t>
  </si>
  <si>
    <t>8434453061653</t>
  </si>
  <si>
    <t>ARB-14300117</t>
  </si>
  <si>
    <t>8434453042027</t>
  </si>
  <si>
    <t>ARB-14300119</t>
  </si>
  <si>
    <t>8434453042133</t>
  </si>
  <si>
    <t>ARB-14300120</t>
  </si>
  <si>
    <t>8434453042249</t>
  </si>
  <si>
    <t>ARB-14300122</t>
  </si>
  <si>
    <t>8434453042454</t>
  </si>
  <si>
    <t>ARB-14300123</t>
  </si>
  <si>
    <t>8434453042560</t>
  </si>
  <si>
    <t>ARB-14300124</t>
  </si>
  <si>
    <t>8434453042676</t>
  </si>
  <si>
    <t>ARB-14300146</t>
  </si>
  <si>
    <t>8434453043765</t>
  </si>
  <si>
    <t>ARB-14300148</t>
  </si>
  <si>
    <t>8434453043871</t>
  </si>
  <si>
    <t>ARB-14300149</t>
  </si>
  <si>
    <t>8434453043987</t>
  </si>
  <si>
    <t>ARB-14300151</t>
  </si>
  <si>
    <t>8434453044120</t>
  </si>
  <si>
    <t>ARB-14300152</t>
  </si>
  <si>
    <t>8434453044236</t>
  </si>
  <si>
    <t>ARB-14300153</t>
  </si>
  <si>
    <t>8434453044335</t>
  </si>
  <si>
    <t>ARB-14310182</t>
  </si>
  <si>
    <t>8434453057250</t>
  </si>
  <si>
    <t>ARB-14310184</t>
  </si>
  <si>
    <t>8434453057267</t>
  </si>
  <si>
    <t>ARB-14310185</t>
  </si>
  <si>
    <t>8434453057274</t>
  </si>
  <si>
    <t>ARB-14310187</t>
  </si>
  <si>
    <t>8434453057281</t>
  </si>
  <si>
    <t>ARB-14310217</t>
  </si>
  <si>
    <t>8434453057298</t>
  </si>
  <si>
    <t>ARB-14310219</t>
  </si>
  <si>
    <t>8434453057304</t>
  </si>
  <si>
    <t>ARB-14310220</t>
  </si>
  <si>
    <t>8434453057311</t>
  </si>
  <si>
    <t>ARB-14310222</t>
  </si>
  <si>
    <t>8434453057328</t>
  </si>
  <si>
    <t>ARB-14310223</t>
  </si>
  <si>
    <t>8434453057335</t>
  </si>
  <si>
    <t>ARB-14310224</t>
  </si>
  <si>
    <t>8434453057342</t>
  </si>
  <si>
    <t>ARB-14310246</t>
  </si>
  <si>
    <t>8434453057434</t>
  </si>
  <si>
    <t>ARB-14310248</t>
  </si>
  <si>
    <t>8434453057441</t>
  </si>
  <si>
    <t>ARB-14310249</t>
  </si>
  <si>
    <t>8434453057458</t>
  </si>
  <si>
    <t>ARB-14310251</t>
  </si>
  <si>
    <t>8434453057465</t>
  </si>
  <si>
    <t>ARB-14310252</t>
  </si>
  <si>
    <t>8434453057472</t>
  </si>
  <si>
    <t>ARB-14310253</t>
  </si>
  <si>
    <t>8434453057489</t>
  </si>
  <si>
    <t>ARB-14330382</t>
  </si>
  <si>
    <t>8434453058530</t>
  </si>
  <si>
    <t>ARB-14330384</t>
  </si>
  <si>
    <t>8434453058547</t>
  </si>
  <si>
    <t>ARB-14330385</t>
  </si>
  <si>
    <t>8434453058554</t>
  </si>
  <si>
    <t>ARB-14330387</t>
  </si>
  <si>
    <t>8434453058561</t>
  </si>
  <si>
    <t>ARB-14330603</t>
  </si>
  <si>
    <t>8434453058578</t>
  </si>
  <si>
    <t>ARB-14330605</t>
  </si>
  <si>
    <t>8434453058585</t>
  </si>
  <si>
    <t>ARB-14330606</t>
  </si>
  <si>
    <t>8434453058592</t>
  </si>
  <si>
    <t>ARB-14330608</t>
  </si>
  <si>
    <t>8434453058608</t>
  </si>
  <si>
    <t>ARB-14330609</t>
  </si>
  <si>
    <t>8434453058615</t>
  </si>
  <si>
    <t>ARB-14330610</t>
  </si>
  <si>
    <t>8434453058622</t>
  </si>
  <si>
    <t>ARB-14331001</t>
  </si>
  <si>
    <t>8434453058714</t>
  </si>
  <si>
    <t>ARB-14331003</t>
  </si>
  <si>
    <t>8434453058721</t>
  </si>
  <si>
    <t>ARB-14331004</t>
  </si>
  <si>
    <t>8434453058738</t>
  </si>
  <si>
    <t>ARB-14331006</t>
  </si>
  <si>
    <t>8434453058745</t>
  </si>
  <si>
    <t>ARB-14331007</t>
  </si>
  <si>
    <t>8434453058752</t>
  </si>
  <si>
    <t>ARB-14331008</t>
  </si>
  <si>
    <t>8434453058769</t>
  </si>
  <si>
    <t>ARB-14473050</t>
  </si>
  <si>
    <t>8434453068690</t>
  </si>
  <si>
    <t>ARB-14473100</t>
  </si>
  <si>
    <t>8434453068737</t>
  </si>
  <si>
    <t>ARB-14475050</t>
  </si>
  <si>
    <t>8434453056499</t>
  </si>
  <si>
    <t>ARB-14476050</t>
  </si>
  <si>
    <t>8434453068706</t>
  </si>
  <si>
    <t>ARB-14476100</t>
  </si>
  <si>
    <t>8434453068744</t>
  </si>
  <si>
    <t>ARB-14479050</t>
  </si>
  <si>
    <t>8434453068720</t>
  </si>
  <si>
    <t>ARB-14479100</t>
  </si>
  <si>
    <t>8434453068768</t>
  </si>
  <si>
    <t>ARB-14510101</t>
  </si>
  <si>
    <t>8434453027857</t>
  </si>
  <si>
    <t>ARB-14510108</t>
  </si>
  <si>
    <t>ARB-14510133</t>
  </si>
  <si>
    <t>ARB-14510135</t>
  </si>
  <si>
    <t>ARB-14510136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</si>
  <si>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</si>
  <si>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</si>
  <si>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</si>
  <si>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</si>
  <si>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</si>
  <si>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</si>
  <si>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</si>
  <si>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</si>
  <si>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</si>
  <si>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</si>
  <si>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</si>
  <si>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</si>
  <si>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</si>
  <si>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</si>
  <si>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</si>
  <si>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</si>
  <si>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</si>
  <si>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</si>
  <si>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</si>
  <si>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</si>
  <si>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</si>
  <si>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</si>
  <si>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8434453074431</t>
  </si>
  <si>
    <t>ARB-14520307</t>
  </si>
  <si>
    <t>8434453074448</t>
  </si>
  <si>
    <t>ARB-14520308</t>
  </si>
  <si>
    <t>8434453074455</t>
  </si>
  <si>
    <t>ARB-14520309</t>
  </si>
  <si>
    <t>8434453074462</t>
  </si>
  <si>
    <t>ARB-14520390</t>
  </si>
  <si>
    <t>8434453068447</t>
  </si>
  <si>
    <t>ARB-14530103</t>
  </si>
  <si>
    <t>8434453062421</t>
  </si>
  <si>
    <t>ARB-14530105</t>
  </si>
  <si>
    <t>8434453011740</t>
  </si>
  <si>
    <t>ARB-14530106</t>
  </si>
  <si>
    <t>8434453011856</t>
  </si>
  <si>
    <t>ARB-14530108</t>
  </si>
  <si>
    <t>8434453012068</t>
  </si>
  <si>
    <t>ARB-14530109</t>
  </si>
  <si>
    <t>8434453062414</t>
  </si>
  <si>
    <t>ARB-14530110</t>
  </si>
  <si>
    <t>8434453012174</t>
  </si>
  <si>
    <t>ARB-14536101</t>
  </si>
  <si>
    <t>ARB-14710105</t>
  </si>
  <si>
    <t>8434453007132</t>
  </si>
  <si>
    <t>ARB-14710305</t>
  </si>
  <si>
    <t>8434453027130</t>
  </si>
  <si>
    <t>ARB-14710505</t>
  </si>
  <si>
    <t>8434453027147</t>
  </si>
  <si>
    <t>ARB-14710606</t>
  </si>
  <si>
    <t>8434453027154</t>
  </si>
  <si>
    <t>ARB-14710806</t>
  </si>
  <si>
    <t>8434453027161</t>
  </si>
  <si>
    <t>ARB-14710907</t>
  </si>
  <si>
    <t>8434453027178</t>
  </si>
  <si>
    <t>ARB-14711008</t>
  </si>
  <si>
    <t>8434453027185</t>
  </si>
  <si>
    <t>ARB-14713007</t>
  </si>
  <si>
    <t>8434453061943</t>
  </si>
  <si>
    <t>ARB-14713207</t>
  </si>
  <si>
    <t>8434453059162</t>
  </si>
  <si>
    <t>ARB-14713407</t>
  </si>
  <si>
    <t>8434453061967</t>
  </si>
  <si>
    <t>ARB-14720103</t>
  </si>
  <si>
    <t>8434453028205</t>
  </si>
  <si>
    <t>ARB-14720105</t>
  </si>
  <si>
    <t>8434453028274</t>
  </si>
  <si>
    <t>ARB-14720106</t>
  </si>
  <si>
    <t>8434453028281</t>
  </si>
  <si>
    <t>ARB-14720108</t>
  </si>
  <si>
    <t>8434453028298</t>
  </si>
  <si>
    <t>ARB-14720109</t>
  </si>
  <si>
    <t>8434453028304</t>
  </si>
  <si>
    <t>ARB-14720110</t>
  </si>
  <si>
    <t>8434453028311</t>
  </si>
  <si>
    <t>ARB-14790103</t>
  </si>
  <si>
    <t>8434453039126</t>
  </si>
  <si>
    <t>ARB-14790105</t>
  </si>
  <si>
    <t>8434453039232</t>
  </si>
  <si>
    <t>ARB-14790106</t>
  </si>
  <si>
    <t>8434453039324</t>
  </si>
  <si>
    <t>ARB-14790108</t>
  </si>
  <si>
    <t>8434453039430</t>
  </si>
  <si>
    <t>ARB-14790109</t>
  </si>
  <si>
    <t>8434453039546</t>
  </si>
  <si>
    <t>ARB-14790110</t>
  </si>
  <si>
    <t>8434453039652</t>
  </si>
  <si>
    <t>ARB-14800103</t>
  </si>
  <si>
    <t>8434453051609</t>
  </si>
  <si>
    <t>ARB-14800105</t>
  </si>
  <si>
    <t>8434453051715</t>
  </si>
  <si>
    <t>ARB-14800106</t>
  </si>
  <si>
    <t>8434453051821</t>
  </si>
  <si>
    <t>ARB-14800108</t>
  </si>
  <si>
    <t>8434453052033</t>
  </si>
  <si>
    <t>ARB-14800109</t>
  </si>
  <si>
    <t>8434453052149</t>
  </si>
  <si>
    <t>ARB-14800110</t>
  </si>
  <si>
    <t>8434453052255</t>
  </si>
  <si>
    <t>ARB-14810103</t>
  </si>
  <si>
    <t>8434453057755</t>
  </si>
  <si>
    <t>ARB-14810105</t>
  </si>
  <si>
    <t>8434453057762</t>
  </si>
  <si>
    <t>ARB-14810106</t>
  </si>
  <si>
    <t>8434453057779</t>
  </si>
  <si>
    <t>ARB-14810108</t>
  </si>
  <si>
    <t>8434453057786</t>
  </si>
  <si>
    <t>ARB-14810109</t>
  </si>
  <si>
    <t>8434453057793</t>
  </si>
  <si>
    <t>ARB-14810110</t>
  </si>
  <si>
    <t>8434453057809</t>
  </si>
  <si>
    <t>ARB-14830103</t>
  </si>
  <si>
    <t>8434453077531</t>
  </si>
  <si>
    <t>ARB-14830105</t>
  </si>
  <si>
    <t>8434453077548</t>
  </si>
  <si>
    <t>ARB-14830106</t>
  </si>
  <si>
    <t>8434453077555</t>
  </si>
  <si>
    <t>ARB-14830108</t>
  </si>
  <si>
    <t>8434453077562</t>
  </si>
  <si>
    <t>ARB-14830109</t>
  </si>
  <si>
    <t>8434453077579</t>
  </si>
  <si>
    <t>ARB-14830110</t>
  </si>
  <si>
    <t>8434453077586</t>
  </si>
  <si>
    <t>ARB-14960101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</si>
  <si>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</si>
  <si>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</si>
  <si>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</si>
  <si>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</si>
  <si>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</si>
  <si>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</si>
  <si>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</si>
  <si>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8434453006234</t>
  </si>
  <si>
    <t>ARB-12111706</t>
  </si>
  <si>
    <t>8434453026423</t>
  </si>
  <si>
    <t>ARB-12111906</t>
  </si>
  <si>
    <t>8434453026430</t>
  </si>
  <si>
    <t>ARB-12112007</t>
  </si>
  <si>
    <t>8434453026447</t>
  </si>
  <si>
    <t>ARB-12112207</t>
  </si>
  <si>
    <t>8434453026454</t>
  </si>
  <si>
    <t>ARB-12112308</t>
  </si>
  <si>
    <t>8434453026461</t>
  </si>
  <si>
    <t>ARB-12112408</t>
  </si>
  <si>
    <t>8434453026478</t>
  </si>
  <si>
    <t>ARB-12114606</t>
  </si>
  <si>
    <t>8434453026560</t>
  </si>
  <si>
    <t>ARB-12114806</t>
  </si>
  <si>
    <t>8434453026577</t>
  </si>
  <si>
    <t>ARB-12114907</t>
  </si>
  <si>
    <t>8434453026584</t>
  </si>
  <si>
    <t>ARB-12115108</t>
  </si>
  <si>
    <t>8434453026591</t>
  </si>
  <si>
    <t>ARB-12115208</t>
  </si>
  <si>
    <t>8434453026607</t>
  </si>
  <si>
    <t>ARB-12115308</t>
  </si>
  <si>
    <t>8434453026614</t>
  </si>
  <si>
    <t>ARB-12120106</t>
  </si>
  <si>
    <t>8434453006258</t>
  </si>
  <si>
    <t>ARB-12121706</t>
  </si>
  <si>
    <t>8434453026928</t>
  </si>
  <si>
    <t>ARB-12121906</t>
  </si>
  <si>
    <t>8434453026935</t>
  </si>
  <si>
    <t>ARB-12122007</t>
  </si>
  <si>
    <t>8434453026942</t>
  </si>
  <si>
    <t>ARB-12122207</t>
  </si>
  <si>
    <t>8434453026959</t>
  </si>
  <si>
    <t>ARB-12122308</t>
  </si>
  <si>
    <t>8434453026966</t>
  </si>
  <si>
    <t>ARB-12122408</t>
  </si>
  <si>
    <t>8434453026973</t>
  </si>
  <si>
    <t>ARB-12124606</t>
  </si>
  <si>
    <t>8434453027062</t>
  </si>
  <si>
    <t>ARB-12124806</t>
  </si>
  <si>
    <t>8434453027079</t>
  </si>
  <si>
    <t>ARB-12124907</t>
  </si>
  <si>
    <t>8434453027086</t>
  </si>
  <si>
    <t>ARB-12125108</t>
  </si>
  <si>
    <t>8434453027093</t>
  </si>
  <si>
    <t>ARB-12125208</t>
  </si>
  <si>
    <t>8434453027109</t>
  </si>
  <si>
    <t>ARB-12125308</t>
  </si>
  <si>
    <t>8434453027116</t>
  </si>
  <si>
    <t>ARB-12211005</t>
  </si>
  <si>
    <t>8434453059124</t>
  </si>
  <si>
    <t>ARB-12211006</t>
  </si>
  <si>
    <t>8434453059094</t>
  </si>
  <si>
    <t>ARB-12211010</t>
  </si>
  <si>
    <t>8434453059117</t>
  </si>
  <si>
    <t>ARB-12211106</t>
  </si>
  <si>
    <t>8434453065361</t>
  </si>
  <si>
    <t>ARB-12211110</t>
  </si>
  <si>
    <t>8434453069314</t>
  </si>
  <si>
    <t>ARB-12211306</t>
  </si>
  <si>
    <t>8434453065378</t>
  </si>
  <si>
    <t>ARB-12211310</t>
  </si>
  <si>
    <t>8434453074219</t>
  </si>
  <si>
    <t>ARB-12212006</t>
  </si>
  <si>
    <t>ARB-12212010</t>
  </si>
  <si>
    <t>ARB-12220201</t>
  </si>
  <si>
    <t>8434453072543</t>
  </si>
  <si>
    <t>ARB-12220217</t>
  </si>
  <si>
    <t>8434453027567</t>
  </si>
  <si>
    <t>ARB-12220219</t>
  </si>
  <si>
    <t>8434453027574</t>
  </si>
  <si>
    <t>ARB-12220220</t>
  </si>
  <si>
    <t>8434453027581</t>
  </si>
  <si>
    <t>ARB-12220222</t>
  </si>
  <si>
    <t>8434453027598</t>
  </si>
  <si>
    <t>ARB-12220223</t>
  </si>
  <si>
    <t>8434453027604</t>
  </si>
  <si>
    <t>ARB-12220224</t>
  </si>
  <si>
    <t>8434453027611</t>
  </si>
  <si>
    <t>ARB-12220246</t>
  </si>
  <si>
    <t>8434453027703</t>
  </si>
  <si>
    <t>ARB-12220248</t>
  </si>
  <si>
    <t>8434453027710</t>
  </si>
  <si>
    <t>ARB-12220249</t>
  </si>
  <si>
    <t>8434453027727</t>
  </si>
  <si>
    <t>ARB-12220251</t>
  </si>
  <si>
    <t>8434453027734</t>
  </si>
  <si>
    <t>ARB-12220252</t>
  </si>
  <si>
    <t>8434453027741</t>
  </si>
  <si>
    <t>ARB-12220253</t>
  </si>
  <si>
    <t>8434453027758</t>
  </si>
  <si>
    <t>ARB-12290101</t>
  </si>
  <si>
    <t>8434453072567</t>
  </si>
  <si>
    <t>ARB-12290117</t>
  </si>
  <si>
    <t>8434453033575</t>
  </si>
  <si>
    <t>ARB-12290119</t>
  </si>
  <si>
    <t>8434453033681</t>
  </si>
  <si>
    <t>ARB-12290120</t>
  </si>
  <si>
    <t>8434453033797</t>
  </si>
  <si>
    <t>ARB-12290122</t>
  </si>
  <si>
    <t>8434453034008</t>
  </si>
  <si>
    <t>ARB-12290123</t>
  </si>
  <si>
    <t>8434453034114</t>
  </si>
  <si>
    <t>ARB-12290124</t>
  </si>
  <si>
    <t>8434453034213</t>
  </si>
  <si>
    <t>ARB-12290146</t>
  </si>
  <si>
    <t>8434453035302</t>
  </si>
  <si>
    <t>ARB-12290148</t>
  </si>
  <si>
    <t>8434453035418</t>
  </si>
  <si>
    <t>ARB-12290149</t>
  </si>
  <si>
    <t>8434453035500</t>
  </si>
  <si>
    <t>ARB-12290151</t>
  </si>
  <si>
    <t>8434453035586</t>
  </si>
  <si>
    <t>ARB-12290152</t>
  </si>
  <si>
    <t>8434453035692</t>
  </si>
  <si>
    <t>ARB-12290153</t>
  </si>
  <si>
    <t>8434453035807</t>
  </si>
  <si>
    <t>ARB-12300101</t>
  </si>
  <si>
    <t>8434453072550</t>
  </si>
  <si>
    <t>ARB-12300117</t>
  </si>
  <si>
    <t>8434453045028</t>
  </si>
  <si>
    <t>ARB-12300119</t>
  </si>
  <si>
    <t>8434453045134</t>
  </si>
  <si>
    <t>ARB-12300120</t>
  </si>
  <si>
    <t>8434453045172</t>
  </si>
  <si>
    <t>ARB-12300122</t>
  </si>
  <si>
    <t>8434453045370</t>
  </si>
  <si>
    <t>ARB-12300123</t>
  </si>
  <si>
    <t>8434453045424</t>
  </si>
  <si>
    <t>ARB-12300124</t>
  </si>
  <si>
    <t>8434453045530</t>
  </si>
  <si>
    <t>ARB-12300146</t>
  </si>
  <si>
    <t>8434453046346</t>
  </si>
  <si>
    <t>ARB-12300148</t>
  </si>
  <si>
    <t>8434453046445</t>
  </si>
  <si>
    <t>ARB-12300149</t>
  </si>
  <si>
    <t>8434453046490</t>
  </si>
  <si>
    <t>ARB-12300151</t>
  </si>
  <si>
    <t>8434453046650</t>
  </si>
  <si>
    <t>ARB-12300152</t>
  </si>
  <si>
    <t>8434453046742</t>
  </si>
  <si>
    <t>ARB-12300153</t>
  </si>
  <si>
    <t>8434453046858</t>
  </si>
  <si>
    <t>ARB-12310217</t>
  </si>
  <si>
    <t>8434453057540</t>
  </si>
  <si>
    <t>ARB-12310219</t>
  </si>
  <si>
    <t>8434453057557</t>
  </si>
  <si>
    <t>ARB-12310220</t>
  </si>
  <si>
    <t>8434453057564</t>
  </si>
  <si>
    <t>ARB-12310222</t>
  </si>
  <si>
    <t>8434453057571</t>
  </si>
  <si>
    <t>ARB-12310223</t>
  </si>
  <si>
    <t>8434453057588</t>
  </si>
  <si>
    <t>ARB-12310224</t>
  </si>
  <si>
    <t>8434453057595</t>
  </si>
  <si>
    <t>ARB-12310246</t>
  </si>
  <si>
    <t>8434453057687</t>
  </si>
  <si>
    <t>ARB-12310248</t>
  </si>
  <si>
    <t>8434453057694</t>
  </si>
  <si>
    <t>ARB-12310249</t>
  </si>
  <si>
    <t>8434453057700</t>
  </si>
  <si>
    <t>ARB-12310251</t>
  </si>
  <si>
    <t>8434453057717</t>
  </si>
  <si>
    <t>ARB-12310252</t>
  </si>
  <si>
    <t>8434453057724</t>
  </si>
  <si>
    <t>ARB-12310253</t>
  </si>
  <si>
    <t>8434453057731</t>
  </si>
  <si>
    <t>ARB-12330603</t>
  </si>
  <si>
    <t>8434453058820</t>
  </si>
  <si>
    <t>ARB-12330605</t>
  </si>
  <si>
    <t>8434453058837</t>
  </si>
  <si>
    <t>ARB-12330606</t>
  </si>
  <si>
    <t>8434453058844</t>
  </si>
  <si>
    <t>ARB-12330608</t>
  </si>
  <si>
    <t>8434453058851</t>
  </si>
  <si>
    <t>ARB-12330609</t>
  </si>
  <si>
    <t>8434453058868</t>
  </si>
  <si>
    <t>ARB-12330610</t>
  </si>
  <si>
    <t>8434453058875</t>
  </si>
  <si>
    <t>ARB-12331001</t>
  </si>
  <si>
    <t>8434453058967</t>
  </si>
  <si>
    <t>ARB-12331003</t>
  </si>
  <si>
    <t>8434453058974</t>
  </si>
  <si>
    <t>ARB-12331004</t>
  </si>
  <si>
    <t>8434453058981</t>
  </si>
  <si>
    <t>ARB-12331006</t>
  </si>
  <si>
    <t>8434453058998</t>
  </si>
  <si>
    <t>ARB-12331007</t>
  </si>
  <si>
    <t>8434453059001</t>
  </si>
  <si>
    <t>ARB-12331008</t>
  </si>
  <si>
    <t>8434453059018</t>
  </si>
  <si>
    <t>ARB-12475050</t>
  </si>
  <si>
    <t>8434453056505</t>
  </si>
  <si>
    <t>ARB-12476050</t>
  </si>
  <si>
    <t>8434453068782</t>
  </si>
  <si>
    <t>ARB-12476100</t>
  </si>
  <si>
    <t>8434453068829</t>
  </si>
  <si>
    <t>ARB-12479050</t>
  </si>
  <si>
    <t>8434453068805</t>
  </si>
  <si>
    <t>ARB-12479100</t>
  </si>
  <si>
    <t>8434453068843</t>
  </si>
  <si>
    <t>ARB-12510133</t>
  </si>
  <si>
    <t>ARB-12510135</t>
  </si>
  <si>
    <t>ARB-12510136</t>
  </si>
  <si>
    <t>ARB-12510173</t>
  </si>
  <si>
    <t>8434453009327</t>
  </si>
  <si>
    <t>ARB-12510176</t>
  </si>
  <si>
    <t>8434453009549</t>
  </si>
  <si>
    <t>ARB-12510178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</si>
  <si>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</si>
  <si>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</si>
  <si>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</si>
  <si>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</si>
  <si>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</si>
  <si>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</si>
  <si>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</si>
  <si>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</si>
  <si>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</si>
  <si>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</si>
  <si>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</si>
  <si>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</si>
  <si>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</si>
  <si>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</si>
  <si>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</si>
  <si>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</si>
  <si>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</si>
  <si>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</si>
  <si>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</si>
  <si>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</si>
  <si>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</si>
  <si>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</si>
  <si>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</si>
  <si>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8434453074257</t>
  </si>
  <si>
    <t>ARB-12520176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</si>
  <si>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</si>
  <si>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</si>
  <si>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</si>
  <si>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</si>
  <si>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</si>
  <si>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</si>
  <si>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</si>
  <si>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</si>
  <si>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</si>
  <si>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</si>
  <si>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</si>
  <si>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</si>
  <si>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</si>
  <si>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</si>
  <si>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8434453068928</t>
  </si>
  <si>
    <t>ARB-12530103</t>
  </si>
  <si>
    <t>8434453068638</t>
  </si>
  <si>
    <t>ARB-12530105</t>
  </si>
  <si>
    <t>8434453012280</t>
  </si>
  <si>
    <t>ARB-12530106</t>
  </si>
  <si>
    <t>8434453012396</t>
  </si>
  <si>
    <t>ARB-12530108</t>
  </si>
  <si>
    <t>8434453012600</t>
  </si>
  <si>
    <t>ARB-12530109</t>
  </si>
  <si>
    <t>8434453067679</t>
  </si>
  <si>
    <t>ARB-12530110</t>
  </si>
  <si>
    <t>8434453012716</t>
  </si>
  <si>
    <t>ARB-12710106</t>
  </si>
  <si>
    <t>8434453007149</t>
  </si>
  <si>
    <t>ARB-12710306</t>
  </si>
  <si>
    <t>8434453027208</t>
  </si>
  <si>
    <t>ARB-12710506</t>
  </si>
  <si>
    <t>8434453027215</t>
  </si>
  <si>
    <t>ARB-12710606</t>
  </si>
  <si>
    <t>8434453027222</t>
  </si>
  <si>
    <t>ARB-12710807</t>
  </si>
  <si>
    <t>8434453027239</t>
  </si>
  <si>
    <t>ARB-12710907</t>
  </si>
  <si>
    <t>8434453027246</t>
  </si>
  <si>
    <t>ARB-12711008</t>
  </si>
  <si>
    <t>8434453027253</t>
  </si>
  <si>
    <t>ARB-12713007</t>
  </si>
  <si>
    <t>8434453061974</t>
  </si>
  <si>
    <t>ARB-12713207</t>
  </si>
  <si>
    <t>8434453061981</t>
  </si>
  <si>
    <t>ARB-12713407</t>
  </si>
  <si>
    <t>8434453062001</t>
  </si>
  <si>
    <t>ARB-12720103</t>
  </si>
  <si>
    <t>8434453028472</t>
  </si>
  <si>
    <t>ARB-12720105</t>
  </si>
  <si>
    <t>8434453028564</t>
  </si>
  <si>
    <t>ARB-12720106</t>
  </si>
  <si>
    <t>8434453028656</t>
  </si>
  <si>
    <t>ARB-12720108</t>
  </si>
  <si>
    <t>8434453028748</t>
  </si>
  <si>
    <t>ARB-12720109</t>
  </si>
  <si>
    <t>8434453028830</t>
  </si>
  <si>
    <t>ARB-12720110</t>
  </si>
  <si>
    <t>8434453028908</t>
  </si>
  <si>
    <t>ARB-12790103</t>
  </si>
  <si>
    <t>8434453039867</t>
  </si>
  <si>
    <t>ARB-12790105</t>
  </si>
  <si>
    <t>8434453039973</t>
  </si>
  <si>
    <t>ARB-12790106</t>
  </si>
  <si>
    <t>8434453040085</t>
  </si>
  <si>
    <t>ARB-12790108</t>
  </si>
  <si>
    <t>8434453040191</t>
  </si>
  <si>
    <t>ARB-12790109</t>
  </si>
  <si>
    <t>8434453040306</t>
  </si>
  <si>
    <t>ARB-12790110</t>
  </si>
  <si>
    <t>8434453040412</t>
  </si>
  <si>
    <t>ARB-12800103</t>
  </si>
  <si>
    <t>8434453054952</t>
  </si>
  <si>
    <t>ARB-12800105</t>
  </si>
  <si>
    <t>8434453055065</t>
  </si>
  <si>
    <t>ARB-12800106</t>
  </si>
  <si>
    <t>8434453055171</t>
  </si>
  <si>
    <t>ARB-12800108</t>
  </si>
  <si>
    <t>8434453055386</t>
  </si>
  <si>
    <t>ARB-12800109</t>
  </si>
  <si>
    <t>8434453055492</t>
  </si>
  <si>
    <t>ARB-12800110</t>
  </si>
  <si>
    <t>8434453055607</t>
  </si>
  <si>
    <t>ARB-12810103</t>
  </si>
  <si>
    <t>8434453057823</t>
  </si>
  <si>
    <t>ARB-12810105</t>
  </si>
  <si>
    <t>8434453057830</t>
  </si>
  <si>
    <t>ARB-12810106</t>
  </si>
  <si>
    <t>8434453057847</t>
  </si>
  <si>
    <t>ARB-12810108</t>
  </si>
  <si>
    <t>8434453057854</t>
  </si>
  <si>
    <t>ARB-12810109</t>
  </si>
  <si>
    <t>8434453057861</t>
  </si>
  <si>
    <t>ARB-12810110</t>
  </si>
  <si>
    <t>8434453057878</t>
  </si>
  <si>
    <t>ARB-12830103</t>
  </si>
  <si>
    <t>8434453077609</t>
  </si>
  <si>
    <t>ARB-12830105</t>
  </si>
  <si>
    <t>8434453077616</t>
  </si>
  <si>
    <t>ARB-12830106</t>
  </si>
  <si>
    <t>8434453077623</t>
  </si>
  <si>
    <t>ARB-12830108</t>
  </si>
  <si>
    <t>8434453077630</t>
  </si>
  <si>
    <t>ARB-12830109</t>
  </si>
  <si>
    <t>8434453077647</t>
  </si>
  <si>
    <t>ARB-12830110</t>
  </si>
  <si>
    <t>8434453077654</t>
  </si>
  <si>
    <t>ARB-13212103</t>
  </si>
  <si>
    <t>8434453073281</t>
  </si>
  <si>
    <t>5</t>
  </si>
  <si>
    <t>ARB-13212106</t>
  </si>
  <si>
    <t>8434453073298</t>
  </si>
  <si>
    <t>ARB-13212110</t>
  </si>
  <si>
    <t>8434453073311</t>
  </si>
  <si>
    <t>ARB-13510101</t>
  </si>
  <si>
    <t>8434453027864</t>
  </si>
  <si>
    <t>Arkys, s.r.o.</t>
  </si>
  <si>
    <t>Tuřanka 115a</t>
  </si>
  <si>
    <t>627 00 Brno</t>
  </si>
  <si>
    <t>www.arkys.cz</t>
  </si>
  <si>
    <t>arkys@arkys.cz</t>
  </si>
  <si>
    <t>ARB-11219901</t>
  </si>
  <si>
    <t>ARB-24111912</t>
  </si>
  <si>
    <t>8434453104473</t>
  </si>
  <si>
    <t>7</t>
  </si>
  <si>
    <t>ARB-24112012</t>
  </si>
  <si>
    <t>8434453104480</t>
  </si>
  <si>
    <t>ARB-24112212</t>
  </si>
  <si>
    <t>8434453104497</t>
  </si>
  <si>
    <t>ARB-24112312</t>
  </si>
  <si>
    <t>8434453104503</t>
  </si>
  <si>
    <t>ARB-24112412</t>
  </si>
  <si>
    <t>8434453104510</t>
  </si>
  <si>
    <t>ARB-24114815</t>
  </si>
  <si>
    <t>8434453104596</t>
  </si>
  <si>
    <t>ARB-24114915</t>
  </si>
  <si>
    <t>8434453104602</t>
  </si>
  <si>
    <t>ARB-24115115</t>
  </si>
  <si>
    <t>8434453104619</t>
  </si>
  <si>
    <t>ARB-24115215</t>
  </si>
  <si>
    <t>8434453104626</t>
  </si>
  <si>
    <t>ARB-24115315</t>
  </si>
  <si>
    <t>8434453104633</t>
  </si>
  <si>
    <t>ARB-24211006</t>
  </si>
  <si>
    <t>8434453106545</t>
  </si>
  <si>
    <t>ARB-24211010</t>
  </si>
  <si>
    <t>8434453106552</t>
  </si>
  <si>
    <t>ARB-24211106</t>
  </si>
  <si>
    <t>8434453106569</t>
  </si>
  <si>
    <t>ARB-24211110</t>
  </si>
  <si>
    <t>8434453106576</t>
  </si>
  <si>
    <t>ARB-24211306</t>
  </si>
  <si>
    <t>8434453106583</t>
  </si>
  <si>
    <t>ARB-24211310</t>
  </si>
  <si>
    <t>8434453106590</t>
  </si>
  <si>
    <t>ARB-24230119</t>
  </si>
  <si>
    <t>8434453105821</t>
  </si>
  <si>
    <t>ARB-24230120</t>
  </si>
  <si>
    <t>8434453105838</t>
  </si>
  <si>
    <t>ARB-24230122</t>
  </si>
  <si>
    <t>8434453105845</t>
  </si>
  <si>
    <t>ARB-24230123</t>
  </si>
  <si>
    <t>8434453105852</t>
  </si>
  <si>
    <t>ARB-24230124</t>
  </si>
  <si>
    <t>8434453105869</t>
  </si>
  <si>
    <t>ARB-24230148</t>
  </si>
  <si>
    <t>8434453105944</t>
  </si>
  <si>
    <t>ARB-24230149</t>
  </si>
  <si>
    <t>8434453105951</t>
  </si>
  <si>
    <t>ARB-24230151</t>
  </si>
  <si>
    <t>8434453105968</t>
  </si>
  <si>
    <t>ARB-24230152</t>
  </si>
  <si>
    <t>8434453105975</t>
  </si>
  <si>
    <t>ARB-24230153</t>
  </si>
  <si>
    <t>8434453105982</t>
  </si>
  <si>
    <t>ARB-24290119</t>
  </si>
  <si>
    <t>8434453106002</t>
  </si>
  <si>
    <t>ARB-24290120</t>
  </si>
  <si>
    <t>8434453106019</t>
  </si>
  <si>
    <t>ARB-24290122</t>
  </si>
  <si>
    <t>8434453106026</t>
  </si>
  <si>
    <t>ARB-24290123</t>
  </si>
  <si>
    <t>8434453106033</t>
  </si>
  <si>
    <t>ARB-24290124</t>
  </si>
  <si>
    <t>8434453106040</t>
  </si>
  <si>
    <t>ARB-24290148</t>
  </si>
  <si>
    <t>8434453106125</t>
  </si>
  <si>
    <t>ARB-24290149</t>
  </si>
  <si>
    <t>8434453106132</t>
  </si>
  <si>
    <t>ARB-24290151</t>
  </si>
  <si>
    <t>8434453106149</t>
  </si>
  <si>
    <t>ARB-24290152</t>
  </si>
  <si>
    <t>8434453106156</t>
  </si>
  <si>
    <t>ARB-24290153</t>
  </si>
  <si>
    <t>8434453106163</t>
  </si>
  <si>
    <t>ARB-24320119</t>
  </si>
  <si>
    <t>8434453106187</t>
  </si>
  <si>
    <t>ARB-24320120</t>
  </si>
  <si>
    <t>8434453106194</t>
  </si>
  <si>
    <t>ARB-24320122</t>
  </si>
  <si>
    <t>8434453106200</t>
  </si>
  <si>
    <t>ARB-24320123</t>
  </si>
  <si>
    <t>8434453106217</t>
  </si>
  <si>
    <t>ARB-24320124</t>
  </si>
  <si>
    <t>8434453106224</t>
  </si>
  <si>
    <t>ARB-24320148</t>
  </si>
  <si>
    <t>8434453106309</t>
  </si>
  <si>
    <t>ARB-24320149</t>
  </si>
  <si>
    <t>8434453106316</t>
  </si>
  <si>
    <t>ARB-24320151</t>
  </si>
  <si>
    <t>8434453106323</t>
  </si>
  <si>
    <t>ARB-24320152</t>
  </si>
  <si>
    <t>8434453106330</t>
  </si>
  <si>
    <t>ARB-24320153</t>
  </si>
  <si>
    <t>8434453106347</t>
  </si>
  <si>
    <t>ARB-24529501</t>
  </si>
  <si>
    <t>ARB-24710507</t>
  </si>
  <si>
    <t>8434453105760</t>
  </si>
  <si>
    <t>ARB-24710607</t>
  </si>
  <si>
    <t>8434453105777</t>
  </si>
  <si>
    <t>ARB-24710807</t>
  </si>
  <si>
    <t>8434453105784</t>
  </si>
  <si>
    <t>ARB-24710908</t>
  </si>
  <si>
    <t>8434453105791</t>
  </si>
  <si>
    <t>ARB-24711008</t>
  </si>
  <si>
    <t>8434453105807</t>
  </si>
  <si>
    <t>ARB-24713007</t>
  </si>
  <si>
    <t>ARB-24713307</t>
  </si>
  <si>
    <t>8434453061950</t>
  </si>
  <si>
    <t>ARB-12219901</t>
  </si>
  <si>
    <t>ARB-22111915</t>
  </si>
  <si>
    <t>8434453003264</t>
  </si>
  <si>
    <t>ARB-22112015</t>
  </si>
  <si>
    <t>8434453003271</t>
  </si>
  <si>
    <t>ARB-22112215</t>
  </si>
  <si>
    <t>8434453003288</t>
  </si>
  <si>
    <t>ARB-22112315</t>
  </si>
  <si>
    <t>8434453003295</t>
  </si>
  <si>
    <t>ARB-22112415</t>
  </si>
  <si>
    <t>8434453003301</t>
  </si>
  <si>
    <t>ARB-22114820</t>
  </si>
  <si>
    <t>8434453003806</t>
  </si>
  <si>
    <t>ARB-22114920</t>
  </si>
  <si>
    <t>8434453003813</t>
  </si>
  <si>
    <t>ARB-22115120</t>
  </si>
  <si>
    <t>8434453003820</t>
  </si>
  <si>
    <t>ARB-22115220</t>
  </si>
  <si>
    <t>8434453003837</t>
  </si>
  <si>
    <t>ARB-22115320</t>
  </si>
  <si>
    <t>8434453003844</t>
  </si>
  <si>
    <t>ARB-22211006</t>
  </si>
  <si>
    <t>8434453003639</t>
  </si>
  <si>
    <t>ARB-22211010</t>
  </si>
  <si>
    <t>8434453003653</t>
  </si>
  <si>
    <t>ARB-22211106</t>
  </si>
  <si>
    <t>8434453003660</t>
  </si>
  <si>
    <t>ARB-22211110</t>
  </si>
  <si>
    <t>8434453003677</t>
  </si>
  <si>
    <t>ARB-22211306</t>
  </si>
  <si>
    <t>8434453003684</t>
  </si>
  <si>
    <t>ARB-22211310</t>
  </si>
  <si>
    <t>8434453003691</t>
  </si>
  <si>
    <t>ARB-22230119</t>
  </si>
  <si>
    <t>ARB-22230120</t>
  </si>
  <si>
    <t>ARB-22230122</t>
  </si>
  <si>
    <t>ARB-22230123</t>
  </si>
  <si>
    <t>ARB-22230124</t>
  </si>
  <si>
    <t>ARB-22230148</t>
  </si>
  <si>
    <t>8434453003967</t>
  </si>
  <si>
    <t>ARB-22230149</t>
  </si>
  <si>
    <t>8434453003974</t>
  </si>
  <si>
    <t>ARB-22230151</t>
  </si>
  <si>
    <t>8434453003981</t>
  </si>
  <si>
    <t>ARB-22230152</t>
  </si>
  <si>
    <t>8434453003998</t>
  </si>
  <si>
    <t>ARB-22230153</t>
  </si>
  <si>
    <t>8434453004001</t>
  </si>
  <si>
    <t>ARB-22290119</t>
  </si>
  <si>
    <t>8434453087080</t>
  </si>
  <si>
    <t>ARB-22290120</t>
  </si>
  <si>
    <t>ARB-22290122</t>
  </si>
  <si>
    <t>ARB-22290123</t>
  </si>
  <si>
    <t>8434453087110</t>
  </si>
  <si>
    <t>ARB-22290124</t>
  </si>
  <si>
    <t>8434453087127</t>
  </si>
  <si>
    <t>ARB-22290148</t>
  </si>
  <si>
    <t>8434453003431</t>
  </si>
  <si>
    <t>ARB-22290149</t>
  </si>
  <si>
    <t>8434453003448</t>
  </si>
  <si>
    <t>ARB-22290151</t>
  </si>
  <si>
    <t>8434453003455</t>
  </si>
  <si>
    <t>ARB-22290152</t>
  </si>
  <si>
    <t>8434453003462</t>
  </si>
  <si>
    <t>ARB-22290153</t>
  </si>
  <si>
    <t>8434453003479</t>
  </si>
  <si>
    <t>ARB-22300119</t>
  </si>
  <si>
    <t>8434453087646</t>
  </si>
  <si>
    <t>ARB-22300120</t>
  </si>
  <si>
    <t>ARB-22300122</t>
  </si>
  <si>
    <t>ARB-22300123</t>
  </si>
  <si>
    <t>8434453087677</t>
  </si>
  <si>
    <t>ARB-22300124</t>
  </si>
  <si>
    <t>8434453087684</t>
  </si>
  <si>
    <t>ARB-22300148</t>
  </si>
  <si>
    <t>8434453004100</t>
  </si>
  <si>
    <t>ARB-22300149</t>
  </si>
  <si>
    <t>8434453004117</t>
  </si>
  <si>
    <t>ARB-22300151</t>
  </si>
  <si>
    <t>8434453004124</t>
  </si>
  <si>
    <t>ARB-22300152</t>
  </si>
  <si>
    <t>8434453004131</t>
  </si>
  <si>
    <t>ARB-22300153</t>
  </si>
  <si>
    <t>8434453004148</t>
  </si>
  <si>
    <t>ARB-22320119</t>
  </si>
  <si>
    <t>8434453087998</t>
  </si>
  <si>
    <t>ARB-22320120</t>
  </si>
  <si>
    <t>ARB-22320122</t>
  </si>
  <si>
    <t>ARB-22320123</t>
  </si>
  <si>
    <t>8434453088025</t>
  </si>
  <si>
    <t>ARB-22320124</t>
  </si>
  <si>
    <t>8434453088032</t>
  </si>
  <si>
    <t>ARB-22320148</t>
  </si>
  <si>
    <t>8434453004247</t>
  </si>
  <si>
    <t>ARB-22320149</t>
  </si>
  <si>
    <t>8434453004254</t>
  </si>
  <si>
    <t>ARB-22320151</t>
  </si>
  <si>
    <t>8434453004261</t>
  </si>
  <si>
    <t>ARB-22320152</t>
  </si>
  <si>
    <t>8434453004278</t>
  </si>
  <si>
    <t>ARB-22320153</t>
  </si>
  <si>
    <t>8434453004285</t>
  </si>
  <si>
    <t>ARB-22520105</t>
  </si>
  <si>
    <t>8434453066306</t>
  </si>
  <si>
    <t>ARB-22520106</t>
  </si>
  <si>
    <t>8434453065965</t>
  </si>
  <si>
    <t>ARB-22520108</t>
  </si>
  <si>
    <t>8434453065972</t>
  </si>
  <si>
    <t>ARB-22520109</t>
  </si>
  <si>
    <t>8434453007859</t>
  </si>
  <si>
    <t>ARB-22520110</t>
  </si>
  <si>
    <t>8434453007965</t>
  </si>
  <si>
    <t>ARB-22520111</t>
  </si>
  <si>
    <t>8434453066290</t>
  </si>
  <si>
    <t>ARB-22529001</t>
  </si>
  <si>
    <t>8434453075193</t>
  </si>
  <si>
    <t>ARB-22529501</t>
  </si>
  <si>
    <t>8434453003707</t>
  </si>
  <si>
    <t>ARB-22710508</t>
  </si>
  <si>
    <t>8434453004599</t>
  </si>
  <si>
    <t>ARB-22710608</t>
  </si>
  <si>
    <t>8434453004605</t>
  </si>
  <si>
    <t>ARB-22710808</t>
  </si>
  <si>
    <t>8434453004612</t>
  </si>
  <si>
    <t>ARB-22710910</t>
  </si>
  <si>
    <t>8434453004629</t>
  </si>
  <si>
    <t>ARB-22711010</t>
  </si>
  <si>
    <t>8434453004636</t>
  </si>
  <si>
    <t>ARB-22713007</t>
  </si>
  <si>
    <t>ARB-22713307</t>
  </si>
  <si>
    <t>8434453061998</t>
  </si>
  <si>
    <t>ARB-23212101</t>
  </si>
  <si>
    <t>8434453073267</t>
  </si>
  <si>
    <t>Palety</t>
  </si>
  <si>
    <t>PA EURO</t>
  </si>
  <si>
    <t>PA INKA</t>
  </si>
  <si>
    <t>ARB-17110106</t>
  </si>
  <si>
    <t>ARB-17111706</t>
  </si>
  <si>
    <t>ARB-17112006</t>
  </si>
  <si>
    <t>ARB-17112208</t>
  </si>
  <si>
    <t>ARB-17112408</t>
  </si>
  <si>
    <t>ARB-17114606</t>
  </si>
  <si>
    <t>ARB-17114906</t>
  </si>
  <si>
    <t>ARB-17115308</t>
  </si>
  <si>
    <t>ARB-17120106</t>
  </si>
  <si>
    <t>ARB-17121706</t>
  </si>
  <si>
    <t>ARB-17122006</t>
  </si>
  <si>
    <t>ARB-17122208</t>
  </si>
  <si>
    <t>ARB-17122408</t>
  </si>
  <si>
    <t>ARB-17124606</t>
  </si>
  <si>
    <t>ARB-17124906</t>
  </si>
  <si>
    <t>ARB-17125308</t>
  </si>
  <si>
    <t>ARB-17710106</t>
  </si>
  <si>
    <t>ARB-17710306</t>
  </si>
  <si>
    <t>ARB-17710606</t>
  </si>
  <si>
    <t>ARB-17710808</t>
  </si>
  <si>
    <t>ARB-17711008</t>
  </si>
  <si>
    <t>ARB-17713206</t>
  </si>
  <si>
    <t>ARB-17211005</t>
  </si>
  <si>
    <t>ARB-17211006</t>
  </si>
  <si>
    <t>ARB-17211010</t>
  </si>
  <si>
    <t>ARB-17220201</t>
  </si>
  <si>
    <t>ARB-17220217</t>
  </si>
  <si>
    <t>ARB-17220220</t>
  </si>
  <si>
    <t>ARB-17220222</t>
  </si>
  <si>
    <t>ARB-17220224</t>
  </si>
  <si>
    <t>ARB-17220246</t>
  </si>
  <si>
    <t>ARB-17220249</t>
  </si>
  <si>
    <t>ARB-17220253</t>
  </si>
  <si>
    <t>ARB-17720103</t>
  </si>
  <si>
    <t>ARB-17720106</t>
  </si>
  <si>
    <t>ARB-17720108</t>
  </si>
  <si>
    <t>ARB-17720110</t>
  </si>
  <si>
    <t>ARB-17310217</t>
  </si>
  <si>
    <t>ARB-17310220</t>
  </si>
  <si>
    <t>ARB-17310222</t>
  </si>
  <si>
    <t>ARB-17310224</t>
  </si>
  <si>
    <t>ARB-17310246</t>
  </si>
  <si>
    <t>ARB-17310249</t>
  </si>
  <si>
    <t>ARB-17310253</t>
  </si>
  <si>
    <t>ARB-17810103</t>
  </si>
  <si>
    <t>ARB-17810106</t>
  </si>
  <si>
    <t>ARB-17810108</t>
  </si>
  <si>
    <t>ARB-17810110</t>
  </si>
  <si>
    <t>ARB-17330501</t>
  </si>
  <si>
    <t>ARB-17330603</t>
  </si>
  <si>
    <t>ARB-17330606</t>
  </si>
  <si>
    <t>ARB-17330608</t>
  </si>
  <si>
    <t>ARB-17330610</t>
  </si>
  <si>
    <t>ARB-17331001</t>
  </si>
  <si>
    <t>ARB-17331004</t>
  </si>
  <si>
    <t>ARB-17331008</t>
  </si>
  <si>
    <t>ARB-17830103</t>
  </si>
  <si>
    <t>ARB-17830106</t>
  </si>
  <si>
    <t>ARB-17830108</t>
  </si>
  <si>
    <t>ARB-17830110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</si>
  <si>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</si>
  <si>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</si>
  <si>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</si>
  <si>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</si>
  <si>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</si>
  <si>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</si>
  <si>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</si>
  <si>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</si>
  <si>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</si>
  <si>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</si>
  <si>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</si>
  <si>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</si>
  <si>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</si>
  <si>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</si>
  <si>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</si>
  <si>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</si>
  <si>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</si>
  <si>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</si>
  <si>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</si>
  <si>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</si>
  <si>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</si>
  <si>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</si>
  <si>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</si>
  <si>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</si>
  <si>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</si>
  <si>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</si>
  <si>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</si>
  <si>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</si>
  <si>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</si>
  <si>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</si>
  <si>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</si>
  <si>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</si>
  <si>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</si>
  <si>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</si>
  <si>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</si>
  <si>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</si>
  <si>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</si>
  <si>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</si>
  <si>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</si>
  <si>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</si>
  <si>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</si>
  <si>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</si>
  <si>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</si>
  <si>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</si>
  <si>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</si>
  <si>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</si>
  <si>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</si>
  <si>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</si>
  <si>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</si>
  <si>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</si>
  <si>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</si>
  <si>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</si>
  <si>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</si>
  <si>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</si>
  <si>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</si>
  <si>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</si>
  <si>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</si>
  <si>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</si>
  <si>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</si>
  <si>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</si>
  <si>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</si>
  <si>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</si>
  <si>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</si>
  <si>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</si>
  <si>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</si>
  <si>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</si>
  <si>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</si>
  <si>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</si>
  <si>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</si>
  <si>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</si>
  <si>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</si>
  <si>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</si>
  <si>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Legenda značenia povrchových úprav</t>
  </si>
  <si>
    <t>Galvanické zinkovanie</t>
  </si>
  <si>
    <t>Sendzimirové zinkovanie</t>
  </si>
  <si>
    <t>"MZ"</t>
  </si>
  <si>
    <t>Magnelis ZM310</t>
  </si>
  <si>
    <t>Žiarové zinkovanie</t>
  </si>
  <si>
    <t xml:space="preserve">lakované </t>
  </si>
  <si>
    <t>lakované po obvode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</si>
  <si>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</si>
  <si>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</si>
  <si>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</si>
  <si>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ARB-12330501</t>
  </si>
  <si>
    <t>CENÍK KÁBLOVÝCH ŽĽABOV LINEAR+ v EUR</t>
  </si>
  <si>
    <t>drôtené žľaby s patentovaným dvojitým priečnikom</t>
  </si>
  <si>
    <t>oceľovo-plechové prelisované žľaby s bezspojkovým systémom</t>
  </si>
  <si>
    <t>rebríky plechové s bezspojkovým systémom</t>
  </si>
  <si>
    <t>oceľovo-plechové žľaby LINEAR 1 až 4</t>
  </si>
  <si>
    <t>Názov</t>
  </si>
  <si>
    <t>Množstvo</t>
  </si>
  <si>
    <t>Cena celkom</t>
  </si>
  <si>
    <t>Zľava</t>
  </si>
  <si>
    <t>Celkom [kg]</t>
  </si>
  <si>
    <t>Colná nomenklatura</t>
  </si>
  <si>
    <t>Povrchová úprava komponentov: Sendzimirový zinok - "SZ"</t>
  </si>
  <si>
    <t>Povrchová úprava komponentov: Žiarový "ŽZ"</t>
  </si>
  <si>
    <t>Povrchová úprava komponentov: Nerez Aisi 304L "A2"</t>
  </si>
  <si>
    <t>Spojka veka žľabu LINEAR+  SVL-1B 35 "A2"</t>
  </si>
  <si>
    <t>Spojka veka žľabu LINEAR+  SVL-1B 60 "A2"</t>
  </si>
  <si>
    <t>Spojka veka žľabu LINEAR+  SVL-1B 100 "A2"</t>
  </si>
  <si>
    <t>Držiak univerzálny LINEAR+  DUL-B "A2"</t>
  </si>
  <si>
    <r>
      <t xml:space="preserve">Spojovacia sada SSB - M6 "GZ" </t>
    </r>
    <r>
      <rPr>
        <sz val="10"/>
        <rFont val="Calibri"/>
        <family val="2"/>
        <charset val="238"/>
      </rPr>
      <t>(bal = 100 ks)</t>
    </r>
  </si>
  <si>
    <t>Žľab LINEAR+  L1B-P 100/35 "SZ" - perf. L = 3.000 mm</t>
  </si>
  <si>
    <t>Žľab LINEAR+  L1B-P 150/35 "SZ" - perf. L = 3.000 mm</t>
  </si>
  <si>
    <t>Žľab LINEAR+  L1B-P 200/35 "SZ" - perf. L = 3.000 mm</t>
  </si>
  <si>
    <t>Žľab LINEAR+  L1B-P 300/35 "SZ" - perf. L = 3.000 mm</t>
  </si>
  <si>
    <t>Žľab LINEAR+  L1B-P 50/50 "SZ" - perf. L = 3.000 mm</t>
  </si>
  <si>
    <t>Žľab LINEAR+  L1B-P 100/60 "SZ" - perf. L = 3.000 mm</t>
  </si>
  <si>
    <t>Žľab LINEAR+  L1B-P 150/60 "SZ" - perf. L = 3.000 mm</t>
  </si>
  <si>
    <t>Žľab LINEAR+  L1B-P 200/60 "SZ" - perf. L = 3.000 mm</t>
  </si>
  <si>
    <t>Žľab LINEAR+  L1B-P 300/60 "SZ" - perf. L = 3.000 mm</t>
  </si>
  <si>
    <t>Žľab LINEAR+  L1B-P 400/60 "SZ" - perf. L = 3.000 mm</t>
  </si>
  <si>
    <t>Žľab LINEAR+  L1B-P 500/60 "SZ" - perf. L = 3.000 mm</t>
  </si>
  <si>
    <t>Žľab LINEAR+  L1B-P 100/100 "SZ" - perf. L = 3.000 mm</t>
  </si>
  <si>
    <t>Žľab LINEAR+  L1B-P 150/100 "SZ" - perf. L = 3.000 mm</t>
  </si>
  <si>
    <t>Žľab LINEAR+  L1B-P 200/100 "SZ" - perf. L = 3.000 mm</t>
  </si>
  <si>
    <t>Žľab LINEAR+  L1B-P 300/100 "SZ" - perf. L = 3.000 mm</t>
  </si>
  <si>
    <t>Žľab LINEAR+  L1B-P 400/100 "SZ" - perf. L = 3.000 mm</t>
  </si>
  <si>
    <t>Žľab LINEAR+  L1B-P 500/100 "SZ" - perf. L = 3.000 mm</t>
  </si>
  <si>
    <t>Žľab LINEAR+  L1B-N 100/35 "SZ" - neperf. L = 3.000 mm</t>
  </si>
  <si>
    <t>Žľab LINEAR+  L1B-N 150/35 "SZ" - neperf. L = 3.000 mm</t>
  </si>
  <si>
    <t>Žľab LINEAR+  L1B-N 200/35 "SZ" - neperf. L = 3.000 mm</t>
  </si>
  <si>
    <t>Žľab LINEAR+  L1B-N 300/35 "SZ" - neperf. L = 3.000 mm</t>
  </si>
  <si>
    <t>Žľab LINEAR+  L1B-N 50/50 "SZ" - neperf. L = 3.000 mm</t>
  </si>
  <si>
    <t>Žľab LINEAR+  L1B-N 100/60 "SZ" - neperf. L = 3.000 mm</t>
  </si>
  <si>
    <t>Žľab LINEAR+  L1B-N 150/60 "SZ" - neperf. L = 3.000 mm</t>
  </si>
  <si>
    <t>Žľab LINEAR+  L1B-N 200/60 "SZ" - neperf. L = 3.000 mm</t>
  </si>
  <si>
    <t>Žľab LINEAR+  L1B-N 300/60 "SZ" - neperf. L = 3.000 mm</t>
  </si>
  <si>
    <t>Žľab LINEAR+  L1B-N 400/60 "SZ" - neperf. L = 3.000 mm</t>
  </si>
  <si>
    <t>Žľab LINEAR+  L1B-N 500/60 "SZ" - neperf. L = 3.000 mm</t>
  </si>
  <si>
    <t>Žľab LINEAR+  L1B-N 100/100 "SZ" - neperf. L = 3.000 mm</t>
  </si>
  <si>
    <t>Žľab LINEAR+  L1B-N 150/100 "SZ" - neperf. L = 3.000 mm</t>
  </si>
  <si>
    <t>Žľab LINEAR+  L1B-N 200/100 "SZ" - neperf. L = 3.000 mm</t>
  </si>
  <si>
    <t>Žľab LINEAR+  L1B-N 300/100 "SZ" - neperf. L = 3.000 mm</t>
  </si>
  <si>
    <t>Žľab LINEAR+  L1B-N 400/100 "SZ" - neperf. L = 3.000 mm</t>
  </si>
  <si>
    <t>Žľab LINEAR+  L1B-N 500/100 "SZ" - neperf. L = 3.000 mm</t>
  </si>
  <si>
    <t>Spojka žľabu LINEAR+  SL-1B 35 "SZ"</t>
  </si>
  <si>
    <t>Spojka žľabu LINEAR+  SL-1B 50 "SZ"</t>
  </si>
  <si>
    <t>Spojka žľabu LINEAR+  SL-1B 60 "SZ"</t>
  </si>
  <si>
    <t>Spojka žľabu LINEAR+  SL-1B 100 "SZ"</t>
  </si>
  <si>
    <t>Spojka kľbová žľabu LINEAR+  SKL-1B 35 "SZ"</t>
  </si>
  <si>
    <t>Spojka kľbová žľabu LINEAR+  SKL-1B 60 "SZ"</t>
  </si>
  <si>
    <t>Spojka kľbová žľabu LINEAR+  SKL-1B 100 "SZ"</t>
  </si>
  <si>
    <t>Spojka tvarovacia žľabu LINEAR+  STL-1B 35 "SZ"</t>
  </si>
  <si>
    <t>Spojka tvarovacia žľabu LINEAR+  STL-1B 60 "SZ"</t>
  </si>
  <si>
    <t>Spojka tvarovacia žľabu LINEAR+  STL-1B 100 "SZ"</t>
  </si>
  <si>
    <t>Spojka univerzálna žľabu LINEAR+  SUL-1B 60 "SZ"</t>
  </si>
  <si>
    <t>Spojka univerzálna žľabu LINEAR+  SUL-1B 100 "SZ"</t>
  </si>
  <si>
    <r>
      <t xml:space="preserve">Svorka zemniaca SVZ2-B "mosadz" </t>
    </r>
    <r>
      <rPr>
        <sz val="10"/>
        <rFont val="Calibri"/>
        <family val="2"/>
        <charset val="238"/>
      </rPr>
      <t>(pre vodič prierezu 35-95 mm2)</t>
    </r>
  </si>
  <si>
    <t xml:space="preserve">Koleno žľabu LINEAR+  KL-1B 90° (R100) 100/35 "SZ" </t>
  </si>
  <si>
    <t xml:space="preserve">Koleno žľabu LINEAR+  KL-1B 90° (R100) 150/35 "SZ" </t>
  </si>
  <si>
    <t xml:space="preserve">Koleno žľabu LINEAR+  KL-1B 90° (R100) 200/35 "SZ" </t>
  </si>
  <si>
    <t xml:space="preserve">Koleno žľabu LINEAR+  KL-1B 90° (R100) 300/35 "SZ" </t>
  </si>
  <si>
    <t>Koleno žľabu LINEAR+  KL-1B 90° 50/50 "SZ"</t>
  </si>
  <si>
    <t>Koleno žľabu LINEAR+  KL-1B 90° (R100) 100/60 "SZ"</t>
  </si>
  <si>
    <t>Koleno žľabu LINEAR+  KL-1B 90° (R100) 150/60 "SZ"</t>
  </si>
  <si>
    <t>Koleno žľabu LINEAR+  KL-1B 90° (R100) 200/60 "SZ"</t>
  </si>
  <si>
    <t>Koleno žľabu LINEAR+  KL-1B 90° (R100) 300/60 "SZ"</t>
  </si>
  <si>
    <t>Koleno žľabu LINEAR+  KL-1B 90° (R100) 400/60 "SZ"</t>
  </si>
  <si>
    <t>Koleno žľabu LINEAR+  KL-1B 90° (R100) 500/60 "SZ"</t>
  </si>
  <si>
    <t>Koleno žľabu LINEAR+  KL-1B 90° (R100) 100/100 "SZ"</t>
  </si>
  <si>
    <t>Koleno žľabu LINEAR+  KL-1B 90° (R100) 150/100 "SZ"</t>
  </si>
  <si>
    <t>Koleno žľabu LINEAR+  KL-1B 90° (R100) 200/100 "SZ"</t>
  </si>
  <si>
    <t>Koleno žľabu LINEAR+  KL-1B 90° (R100) 300/100 "SZ"</t>
  </si>
  <si>
    <t>Koleno žľabu LINEAR+  KL-1B 90° (R100) 400/100 "SZ"</t>
  </si>
  <si>
    <t>Koleno žľabu LINEAR+  KL-1B 90° (R100) 500/100 "SZ"</t>
  </si>
  <si>
    <t xml:space="preserve">Koleno stúpajúce žľabu LINEAR+  KSL-1B 100/35 "SZ" </t>
  </si>
  <si>
    <t xml:space="preserve">Koleno stúpajúce žľabu LINEAR+  KSL-1B 150/35 "SZ" </t>
  </si>
  <si>
    <t xml:space="preserve">Koleno stúpajúce žľabu LINEAR+  KSL-1B 200/35 "SZ" </t>
  </si>
  <si>
    <t xml:space="preserve">Koleno stúpajúce žľabu LINEAR+  KSL-1B 300/35 "SZ" </t>
  </si>
  <si>
    <t>Koleno stúpajúce žľabu LINEAR+  KSL-1B 50/50 "SZ"</t>
  </si>
  <si>
    <t>Koleno stúpajúce žľabu LINEAR+  KSL-1B 100/60 "SZ"</t>
  </si>
  <si>
    <t>Koleno stúpajúce žľabu LINEAR+  KSL-1B 150/60 "SZ"</t>
  </si>
  <si>
    <t>Koleno stúpajúce žľabu LINEAR+  KSL-1B 200/60 "SZ"</t>
  </si>
  <si>
    <t>Koleno stúpajúce žľabu LINEAR+  KSL-1B 300/60 "SZ"</t>
  </si>
  <si>
    <t>Koleno stúpajúce žľabu LINEAR+  KSL-1B 400/60 "SZ"</t>
  </si>
  <si>
    <t>Koleno stúpajúce žľabu LINEAR+  KSL-1B 500/60 "SZ"</t>
  </si>
  <si>
    <t>Koleno stúpajúce žľabu LINEAR+  KSL-1B 100/100 "SZ"</t>
  </si>
  <si>
    <t>Koleno stúpajúce žľabu LINEAR+  KSL-1B 150/100 "SZ"</t>
  </si>
  <si>
    <t>Koleno stúpajúce žľabu LINEAR+  KSL-1B 200/100 "SZ"</t>
  </si>
  <si>
    <t>Koleno stúpajúce žľabu LINEAR+  KSL-1B 300/100 "SZ"</t>
  </si>
  <si>
    <t>Koleno stúpajúce žľabu LINEAR+  KSL-1B 400/100 "SZ"</t>
  </si>
  <si>
    <t>Koleno stúpajúce žľabu LINEAR+  KSL-1B 500/100 "SZ"</t>
  </si>
  <si>
    <t xml:space="preserve">Koleno klesajúce žľabu LINEAR+  KKL-1B 100/35 "SZ" </t>
  </si>
  <si>
    <t xml:space="preserve">Koleno klesajúce žľabu LINEAR+  KKL-1B 150/35 "SZ" </t>
  </si>
  <si>
    <t xml:space="preserve">Koleno klesajúce žľabu LINEAR+  KKL-1B 200/35 "SZ" </t>
  </si>
  <si>
    <t xml:space="preserve">Koleno klesajúce žľabu LINEAR+  KKL-1B 300/35 "SZ" </t>
  </si>
  <si>
    <t>Koleno klesajúce žľabu LINEAR+  KKL-1B 50/50 "SZ"</t>
  </si>
  <si>
    <t>Koleno klesajúce žľabu LINEAR+  KKL-1B 100/60 "SZ"</t>
  </si>
  <si>
    <t>Koleno klesajúce žľabu LINEAR+  KKL-1B 150/60 "SZ"</t>
  </si>
  <si>
    <t>Koleno klesajúce žľabu LINEAR+  KKL-1B 200/60 "SZ"</t>
  </si>
  <si>
    <t>Koleno klesajúce žľabu LINEAR+  KKL-1B 300/60 "SZ"</t>
  </si>
  <si>
    <t>Koleno klesajúce žľabu LINEAR+  KKL-1B 400/60 "SZ"</t>
  </si>
  <si>
    <t>Koleno klesajúce žľabu LINEAR+  KKL-1B 500/60 "SZ"</t>
  </si>
  <si>
    <t>Koleno klesajúce žľabu LINEAR+  KKL-1B 100/100 "SZ"</t>
  </si>
  <si>
    <t>Koleno klesajúce žľabu LINEAR+  KKL-1B 150/100 "SZ"</t>
  </si>
  <si>
    <t>Koleno klesajúce žľabu LINEAR+  KKL-1B 200/100 "SZ"</t>
  </si>
  <si>
    <t>Koleno klesajúce žľabu LINEAR+  KKL-1B 300/100 "SZ"</t>
  </si>
  <si>
    <t>Koleno klesajúce žľabu LINEAR+  KKL-1B 400/100 "SZ"</t>
  </si>
  <si>
    <t>Koleno klesajúce žľabu LINEAR+  KKL-1B 500/100 "SZ"</t>
  </si>
  <si>
    <t xml:space="preserve">T-kus žľabu LINEAR+  TL-1B (R100) 100/35 "SZ" </t>
  </si>
  <si>
    <t xml:space="preserve">T-kus žľabu LINEAR+  TL-1B (R100) 150/35 "SZ" </t>
  </si>
  <si>
    <t xml:space="preserve">T-kus žľabu LINEAR+  TL-1B (R100) 200/35 "SZ" </t>
  </si>
  <si>
    <t xml:space="preserve">T-kus žľabu LINEAR+  TL-1B (R100) 300/35 "SZ" </t>
  </si>
  <si>
    <t>T-kus žľabu LINEAR+  TL-1B (R100) 100/60 "SZ"</t>
  </si>
  <si>
    <t>T-kus žľabu LINEAR+  TL-1B (R100) 150/60 "SZ"</t>
  </si>
  <si>
    <t>T-kus žľabu LINEAR+  TL-1B (R100) 200/60 "SZ"</t>
  </si>
  <si>
    <t>T-kus žľabu LINEAR+  TL-1B (R100) 300/60 "SZ"</t>
  </si>
  <si>
    <t>T-kus žľabu LINEAR+  TL-1B (R100) 400/60 "SZ"</t>
  </si>
  <si>
    <t>T-kus žľabu LINEAR+  TL-1B (R100) 500/60 "SZ"</t>
  </si>
  <si>
    <t>T-kus žľabu LINEAR+  TL-1B (R100) 100/100 "SZ"</t>
  </si>
  <si>
    <t>T-kus žľabu LINEAR+  TL-1B (R100) 150/100 "SZ"</t>
  </si>
  <si>
    <t>T-kus žľabu LINEAR+  TL-1B (R100) 200/100 "SZ"</t>
  </si>
  <si>
    <t>T-kus žľabu LINEAR+  TL-1B (R100) 300/100 "SZ"</t>
  </si>
  <si>
    <t>T-kus žľabu LINEAR+  TL-1B (R100) 400/100 "SZ"</t>
  </si>
  <si>
    <t>T-kus žľabu LINEAR+  TL-1B (R100) 500/100 "SZ"</t>
  </si>
  <si>
    <t>T-kus LIGHT žľabu LINEAR+  TLL-1B (R100) 100/35 "SZ"</t>
  </si>
  <si>
    <t>T-kus LIGHT žľabu LINEAR+  TLL-1B (R100) 150/35 "SZ"</t>
  </si>
  <si>
    <t>T-kus LIGHT žľabu LINEAR+  TLL-1B (R100) 200/35 "SZ"</t>
  </si>
  <si>
    <t>T-kus LIGHT žľabu LINEAR+  TLL-1B (R100) 300/35 "SZ"</t>
  </si>
  <si>
    <t>T-kus LIGHT žľabu LINEAR+  TLL-1B (R100) 100/60 "SZ"</t>
  </si>
  <si>
    <t>T-kus LIGHT žľabu LINEAR+  TLL-1B (R100) 150/60 "SZ"</t>
  </si>
  <si>
    <t>T-kus LIGHT žľabu LINEAR+  TLL-1B (R100) 200/60 "SZ"</t>
  </si>
  <si>
    <t>T-kus LIGHT žľabu LINEAR+  TLL-1B (R100) 300/60 "SZ"</t>
  </si>
  <si>
    <t>T-kus LIGHT žľabu LINEAR+  TLL-1B (R100) 400/60 "SZ"</t>
  </si>
  <si>
    <t>T-kus LIGHT žľabu LINEAR+  TLL-1B (R100) 500/60 "SZ"</t>
  </si>
  <si>
    <t>T-kus LIGHT žľabu LINEAR+  TLL-1B (R100) 100/100 "SZ"</t>
  </si>
  <si>
    <t>T-kus LIGHT žľabu LINEAR+  TLL-1B (R100) 150/100 "SZ"</t>
  </si>
  <si>
    <t>T-kus LIGHT žľabu LINEAR+  TLL-1B (R100) 200/100 "SZ"</t>
  </si>
  <si>
    <t>T-kus LIGHT žľabu LINEAR+  TLL-1B (R100) 300/100 "SZ"</t>
  </si>
  <si>
    <t>T-kus LIGHT žľabu LINEAR+  TLL-1B (R100) 400/100 "SZ"</t>
  </si>
  <si>
    <t>T-kus LIGHT žľabu LINEAR+  TLL-1B (R100) 500/100 "SZ"</t>
  </si>
  <si>
    <t xml:space="preserve">Redukčný/koncový diel žľabu LINEAR+  RL-1B 50x35   "SZ" </t>
  </si>
  <si>
    <t xml:space="preserve">Redukčný/koncový diel žľabu LINEAR+  RL-1B 100x35   "SZ" </t>
  </si>
  <si>
    <t>Redukčný/koncový diel žľabu LINEAR+  RL-1B 50x50 "SZ"</t>
  </si>
  <si>
    <t>Redukčný/koncový diel žľabu LINEAR+  RL-1B 50x60 "SZ"</t>
  </si>
  <si>
    <t>Redukčný/koncový diel žľabu LINEAR+  RL-1B 100x60 "SZ"</t>
  </si>
  <si>
    <t>Redukčný/koncový diel žľabu LINEAR+  RL-1B 50x100 "SZ"</t>
  </si>
  <si>
    <t>Redukčný/koncový diel žľabu LINEAR+  RL-1B 100x100 "SZ"</t>
  </si>
  <si>
    <t>Držiak univerzálny LINEAR+  DUL-B "SZ"</t>
  </si>
  <si>
    <t>Držiak normový pre FI DNFI-B "SZ"</t>
  </si>
  <si>
    <t>Držiak stredový žľabu LINEAR+  DSL-1B 100 "SZ"</t>
  </si>
  <si>
    <t>Držiak stredový žľabu LINEAR+  DSL-1B 150 "SZ"</t>
  </si>
  <si>
    <t>Držiak stredový žľabu LINEAR+  DSL-1B 200 "SZ"</t>
  </si>
  <si>
    <t>Nosník-C žľabu LINEAR+  NCL-B 100 "SZ"</t>
  </si>
  <si>
    <t>Nosník-C žľabu LINEAR+  NCL-B 150 "SZ"</t>
  </si>
  <si>
    <t>Nosník-C žľabu LINEAR+  NCL-B 200 "SZ"</t>
  </si>
  <si>
    <t>Nosník-C žľabu LINEAR+  NCL-B 300 "SZ"</t>
  </si>
  <si>
    <t>Rozperka C-nosníku LINEAR+  RCL-B "SZ"</t>
  </si>
  <si>
    <t>Podpera žľabu LINEAR+  PL-B 100 "SZ"</t>
  </si>
  <si>
    <t>Podpera žľabu LINEAR+  PL-B 150 "SZ"</t>
  </si>
  <si>
    <t>Podpera žľabu LINEAR+  PL-B 200 "SZ"</t>
  </si>
  <si>
    <t>Podpera žľabu LINEAR+  PL-B 300 "SZ"</t>
  </si>
  <si>
    <t>Podpera žľabu LINEAR+  PL-B 400 "SZ"</t>
  </si>
  <si>
    <t>Podpera žľabu LINEAR+  PL-B 500 "SZ"</t>
  </si>
  <si>
    <r>
      <t xml:space="preserve">Podpera trás univerzálna PTU1-B "PVC" </t>
    </r>
    <r>
      <rPr>
        <sz val="10"/>
        <rFont val="Calibri"/>
        <family val="2"/>
        <charset val="238"/>
      </rPr>
      <t>(pre plechové žľaby)</t>
    </r>
  </si>
  <si>
    <t>Veko žľabu LINEAR+  VL-1B 50 "SZ" L = 3.000 mm</t>
  </si>
  <si>
    <t>Veko žľabu LINEAR+  VL-1B 100 "SZ" L = 3.000 mm</t>
  </si>
  <si>
    <t>Veko žľabu LINEAR+  VL-1B 150 "SZ" L = 3.000 mm</t>
  </si>
  <si>
    <t>Veko žľabu LINEAR+  VL-1B 200 "SZ" L = 3.000 mm</t>
  </si>
  <si>
    <t>Veko žľabu LINEAR+  VL-1B 300 "SZ" L = 3.000 mm</t>
  </si>
  <si>
    <t>Veko žľabu LINEAR+  VL-1B 400 "SZ" L = 2.000 mm</t>
  </si>
  <si>
    <t>Veko žľabu LINEAR+  VL-1B 500 "SZ" L = 2.000 mm</t>
  </si>
  <si>
    <t>Káblová prepážka LINEAR+  KPL-B 35 "SZ" L =  3.000 mm</t>
  </si>
  <si>
    <t>Káblová prepážka LINEAR+  KPL-B 60 "SZ" L = 3.000 mm</t>
  </si>
  <si>
    <t>Káblová prepážka LINEAR+  KPL-B 100 "SZ" L = 3.000 mm</t>
  </si>
  <si>
    <t>Veko kolena LINEAR+  VKL-1B 90° (R100) 100 "SZ"</t>
  </si>
  <si>
    <t>Veko kolena LINEAR+  VKL-1B 90° (R100) 150 "SZ"</t>
  </si>
  <si>
    <t>Veko kolena LINEAR+  VKL-1B 90° (R100) 200 "SZ"</t>
  </si>
  <si>
    <t>Veko kolena LINEAR+  VKL-1B 90° (R100) 300 "SZ"</t>
  </si>
  <si>
    <t>Veko kolena LINEAR+  VKL-1B 90° (R100) 400 "SZ"</t>
  </si>
  <si>
    <t>Veko kolena LINEAR+  VKL-1B 90° (R100) 500 "SZ"</t>
  </si>
  <si>
    <t>Veko kolena stúpajúceho LINEAR+  VKSL-1B 100 "SZ"</t>
  </si>
  <si>
    <t>Veko kolena stúpajúceho LINEAR+  VKSL-1B 150 "SZ"</t>
  </si>
  <si>
    <t>Veko kolena stúpajúceho LINEAR+  VKSL-1B 200 "SZ"</t>
  </si>
  <si>
    <t>Veko kolena stúpajúceho LINEAR+  VKSL-1B 300 "SZ"</t>
  </si>
  <si>
    <t>Veko kolena stúpajúceho LINEAR+  VKSL-1B 400 "SZ"</t>
  </si>
  <si>
    <t>Veko kolena stúpajúceho LINEAR+  VKSL-1B 500 "SZ"</t>
  </si>
  <si>
    <t>Veko kolena klesajúceho LINEAR+  VKKL-1B 100 "SZ"</t>
  </si>
  <si>
    <t>Veko kolena klesajúceho LINEAR+  VKKL-1B 150 "SZ"</t>
  </si>
  <si>
    <t>Veko kolena klesajúceho LINEAR+  VKKL-1B 200 "SZ"</t>
  </si>
  <si>
    <t>Veko kolena klesajúceho LINEAR+  VKKL-1B 300 "SZ"</t>
  </si>
  <si>
    <t>Veko kolena klesajúceho LINEAR+  VKKL-1B 400 "SZ"</t>
  </si>
  <si>
    <t>Veko kolena klesajúceho LINEAR+  VKKL-1B 500 "SZ"</t>
  </si>
  <si>
    <t>Veko T-kusu LINEAR+  VTL-1B (R100) 100 "SZ"</t>
  </si>
  <si>
    <t>Veko T-kusu LINEAR+  VTL-1B (R100) 150 "SZ"</t>
  </si>
  <si>
    <t>Veko T-kusu LINEAR+  VTL-1B (R100) 200 "SZ"</t>
  </si>
  <si>
    <t>Veko T-kusu LINEAR+  VTL-1B (R100) 300 "SZ"</t>
  </si>
  <si>
    <t>Veko T-kusu LINEAR+  VTL-1B (R100) 400 "SZ"</t>
  </si>
  <si>
    <t>Veko T-kusu LINEAR+  VTL-1B (R100) 500 "SZ"</t>
  </si>
  <si>
    <t>Veko T-kusu LIGHT LINEAR+  VTLL-1B (R100) 100 "SZ"</t>
  </si>
  <si>
    <t>Veko T-kusu LIGHT LINEAR+  VTLL-1B (R100) 150 "SZ"</t>
  </si>
  <si>
    <t>Veko T-kusu LIGHT LINEAR+  VTLL-1B (R100) 200 "SZ"</t>
  </si>
  <si>
    <t>Veko T-kusu LIGHT LINEAR+  VTLL-1B (R100) 300 "SZ"</t>
  </si>
  <si>
    <t>Veko T-kusu LIGHT LINEAR+  VTLL-1B (R100) 400 "SZ"</t>
  </si>
  <si>
    <t>Veko T-kusu LIGHT LINEAR+  VTLL-1B (R100) 500 "SZ"</t>
  </si>
  <si>
    <t>Ochranný obvodový lém LINEAR+  OLL-B</t>
  </si>
  <si>
    <t>T-kus LIGHT žľabu LINEAR+  TLL-1B 50/50 "SZ"</t>
  </si>
  <si>
    <r>
      <t xml:space="preserve">Spojovacia sada SSB - M6 "GEOMET" </t>
    </r>
    <r>
      <rPr>
        <sz val="10"/>
        <rFont val="Calibri"/>
        <family val="2"/>
        <charset val="238"/>
      </rPr>
      <t>(bal = 100 ks)</t>
    </r>
  </si>
  <si>
    <t>Žľab LINEAR+  L1B-P 50/50 "ŽZ" - perf. L = 3.000 mm</t>
  </si>
  <si>
    <t>Žľab LINEAR+  L1B-P 100/60 "ŽZ" - perf. L = 3.000 mm</t>
  </si>
  <si>
    <t>Žľab LINEAR+  L1B-P 150/60 "ŽZ" - perf. L = 3.000 mm</t>
  </si>
  <si>
    <t>Žľab LINEAR+  L1B-P 200/60 "ŽZ" - perf. L = 3.000 mm</t>
  </si>
  <si>
    <t>Žľab LINEAR+  L1B-P 300/60 "ŽZ" - perf. L = 3.000 mm</t>
  </si>
  <si>
    <t>Žľab LINEAR+  L1B-P 400/60 "ŽZ" - perf. L = 3.000 mm</t>
  </si>
  <si>
    <t>Žľab LINEAR+  L1B-P 500/60 "ŽZ" - perf. L = 3.000 mm</t>
  </si>
  <si>
    <t>Žľab LINEAR+  L1B-P 100/100 "ŽZ" - perf. L = 3.000 mm</t>
  </si>
  <si>
    <t>Žľab LINEAR+  L1B-P 150/100 "ŽZ" - perf. L = 3.000 mm</t>
  </si>
  <si>
    <t>Žľab LINEAR+  L1B-P 200/100 "ŽZ" - perf. L = 3.000 mm</t>
  </si>
  <si>
    <t>Žľab LINEAR+  L1B-P 300/100 "ŽZ" - perf. L = 3.000 mm</t>
  </si>
  <si>
    <t>Žľab LINEAR+  L1B-P 400/100 "ŽZ" - perf. L = 3.000 mm</t>
  </si>
  <si>
    <t>Žľab LINEAR+  L1B-P 500/100 "ŽZ" - perf. L = 3.000 mm</t>
  </si>
  <si>
    <t>Žľab LINEAR+  L1B-N 50/50 "ŽZ" - neperf. L = 3.000 mm</t>
  </si>
  <si>
    <t>Žľab LINEAR+  L1B-N 100/60 "ŽZ" - neperf. L = 3.000 mm</t>
  </si>
  <si>
    <t>Žľab LINEAR+  L1B-N 150/60 "ŽZ" - neperf. L = 3.000 mm</t>
  </si>
  <si>
    <t>Žľab LINEAR+  L1B-N 200/60 "ŽZ" - neperf. L = 3.000 mm</t>
  </si>
  <si>
    <t>Žľab LINEAR+  L1B-N 300/60 "ŽZ" - neperf. L = 3.000 mm</t>
  </si>
  <si>
    <t>Žľab LINEAR+  L1B-N 400/60 "ŽZ" - neperf. L = 3.000 mm</t>
  </si>
  <si>
    <t>Žľab LINEAR+  L1B-N 500/60 "ŽZ" - neperf. L = 3.000 mm</t>
  </si>
  <si>
    <t>Žľab LINEAR+  L1B-N 100/100 "ŽZ" - neperf. L = 3.000 mm</t>
  </si>
  <si>
    <t>Žľab LINEAR+  L1B-N 150/100 "ŽZ" - neperf. L = 3.000 mm</t>
  </si>
  <si>
    <t>Žľab LINEAR+  L1B-N 200/100 "ŽZ" - neperf. L = 3.000 mm</t>
  </si>
  <si>
    <t>Žľab LINEAR+  L1B-N 300/100 "ŽZ" - neperf. L = 3.000 mm</t>
  </si>
  <si>
    <t>Žľab LINEAR+  L1B-N 400/100 "ŽZ" - neperf. L = 3.000 mm</t>
  </si>
  <si>
    <t>Žľab LINEAR+  L1B-N 500/100 "ŽZ" - neperf. L = 3.000 mm</t>
  </si>
  <si>
    <t>Spojka žľabu LINEAR+  SL-1B 50 "ŽZ"</t>
  </si>
  <si>
    <t>Spojka žľabu LINEAR+  SL-1B 60 "ŽZ"</t>
  </si>
  <si>
    <t>Spojka žľabu LINEAR+  SL-1B 100 "ŽZ"</t>
  </si>
  <si>
    <t>Spojka kľbová žľabu LINEAR+  SKL-1B 60 "ŽZ"</t>
  </si>
  <si>
    <t>Spojka kľbová žľabu LINEAR+  SKL-1B 100 "ŽZ"</t>
  </si>
  <si>
    <t>Spojka tvarovacia žľabu LINEAR+  STL-1B 60 "ŽZ"</t>
  </si>
  <si>
    <t>Spojka tvarovacia žľabu LINEAR+  STL-1B 100 "ŽZ"</t>
  </si>
  <si>
    <t>Spojka univerzálna žľabu LINEAR+  SUL-1B 60 "ŽZ"</t>
  </si>
  <si>
    <t>Spojka univerzálna žľabu LINEAR+  SUL-1B 100 "ŽZ"</t>
  </si>
  <si>
    <t>Koleno žľabu LINEAR+  KL-1B 90° 50/50 "ŽZ"</t>
  </si>
  <si>
    <t>Koleno žľabu LINEAR+  KL-1B 90° (R100) 100/60 "ŽZ"</t>
  </si>
  <si>
    <t>Koleno žľabu LINEAR+  KL-1B 90° (R100) 150/60 "ŽZ"</t>
  </si>
  <si>
    <t>Koleno žľabu LINEAR+  KL-1B 90° (R100) 200/60 "ŽZ"</t>
  </si>
  <si>
    <t>Koleno žľabu LINEAR+  KL-1B 90° (R100) 300/60 "ŽZ"</t>
  </si>
  <si>
    <t>Koleno žľabu LINEAR+  KL-1B 90° (R100) 400/60 "ŽZ"</t>
  </si>
  <si>
    <t>Koleno žľabu LINEAR+  KL-1B 90° (R100) 500/60 "ŽZ"</t>
  </si>
  <si>
    <t>Koleno žľabu LINEAR+  KL-1B 90° (R100) 100/100 "ŽZ"</t>
  </si>
  <si>
    <t>Koleno žľabu LINEAR+  KL-1B 90° (R100) 150/100 "ŽZ"</t>
  </si>
  <si>
    <t>Koleno žľabu LINEAR+  KL-1B 90° (R100) 200/100 "ŽZ"</t>
  </si>
  <si>
    <t>Koleno žľabu LINEAR+  KL-1B 90° (R100) 300/100 "ŽZ"</t>
  </si>
  <si>
    <t>Koleno žľabu LINEAR+  KL-1B 90° (R100) 400/100 "ŽZ"</t>
  </si>
  <si>
    <t>Koleno žľabu LINEAR+  KL-1B 90° (R100) 500/100 "ŽZ"</t>
  </si>
  <si>
    <t>Koleno stúpajúce žľabu LINEAR+  KSL-1B 50/50 "ŽZ"</t>
  </si>
  <si>
    <t>Koleno stúpajúce žľabu LINEAR+  KSL-1B 100/60 "ŽZ"</t>
  </si>
  <si>
    <t>Koleno stúpajúce žľabu LINEAR+  KSL-1B 150/60 "ŽZ"</t>
  </si>
  <si>
    <t>Koleno stúpajúce žľabu LINEAR+  KSL-1B 200/60 "ŽZ"</t>
  </si>
  <si>
    <t>Koleno stúpajúce žľabu LINEAR+  KSL-1B 300/60 "ŽZ"</t>
  </si>
  <si>
    <t>Koleno stúpajúce žľabu LINEAR+  KSL-1B 400/60 "ŽZ"</t>
  </si>
  <si>
    <t>Koleno stúpajúce žľabu LINEAR+  KSL-1B 500/60 "ŽZ"</t>
  </si>
  <si>
    <t>Koleno stúpajúce žľabu LINEAR+  KSL-1B 100/100 "ŽZ"</t>
  </si>
  <si>
    <t>Koleno stúpajúce žľabu LINEAR+  KSL-1B 150/100 "ŽZ"</t>
  </si>
  <si>
    <t>Koleno stúpajúce žľabu LINEAR+  KSL-1B 200/100 "ŽZ"</t>
  </si>
  <si>
    <t>Koleno stúpajúce žľabu LINEAR+  KSL-1B 300/100 "ŽZ"</t>
  </si>
  <si>
    <t>Koleno stúpajúce žľabu LINEAR+  KSL-1B 400/100 "ŽZ"</t>
  </si>
  <si>
    <t>Koleno stúpajúce žľabu LINEAR+  KSL-1B 500/100 "ŽZ"</t>
  </si>
  <si>
    <t>Koleno klesajúce žľabu LINEAR+  KKL-1B 50/50 "ŽZ"</t>
  </si>
  <si>
    <t>Koleno klesajúce žľabu LINEAR+  KKL-1B 100/60 "ŽZ"</t>
  </si>
  <si>
    <t>Koleno klesajúce žľabu LINEAR+  KKL-1B 150/60 "ŽZ"</t>
  </si>
  <si>
    <t>Koleno klesajúce žľabu LINEAR+  KKL-1B 200/60 "ŽZ"</t>
  </si>
  <si>
    <t>Koleno klesajúce žľabu LINEAR+  KKL-1B 300/60 "ŽZ"</t>
  </si>
  <si>
    <t>Koleno klesajúce žľabu LINEAR+  KKL-1B 400/60 "ŽZ"</t>
  </si>
  <si>
    <t>Koleno klesajúce žľabu LINEAR+  KKL-1B 500/60 "ŽZ"</t>
  </si>
  <si>
    <t>Koleno klesajúce žľabu LINEAR+  KKL-1B 100/100 "ŽZ"</t>
  </si>
  <si>
    <t>Koleno klesajúce žľabu LINEAR+  KKL-1B 150/100 "ŽZ"</t>
  </si>
  <si>
    <t>Koleno klesajúce žľabu LINEAR+  KKL-1B 200/100 "ŽZ"</t>
  </si>
  <si>
    <t>Koleno klesajúce žľabu LINEAR+  KKL-1B 300/100 "ŽZ"</t>
  </si>
  <si>
    <t>Koleno klesajúce žľabu LINEAR+  KKL-1B 400/100 "ŽZ"</t>
  </si>
  <si>
    <t>Koleno klesajúce žľabu LINEAR+  KKL-1B 500/100 "ŽZ"</t>
  </si>
  <si>
    <t>T-kus žľabu LINEAR+  TL-1B (R100) 100/60 "ŽZ"</t>
  </si>
  <si>
    <t>T-kus žľabu LINEAR+  TL-1B (R100) 150/60 "ŽZ"</t>
  </si>
  <si>
    <t>T-kus žľabu LINEAR+  TL-1B (R100) 200/60 "ŽZ"</t>
  </si>
  <si>
    <t>T-kus žľabu LINEAR+  TL-1B (R100) 300/60 "ŽZ"</t>
  </si>
  <si>
    <t>T-kus žľabu LINEAR+  TL-1B (R100) 400/60 "ŽZ"</t>
  </si>
  <si>
    <t>T-kus žľabu LINEAR+  TL-1B (R100) 500/60 "ŽZ"</t>
  </si>
  <si>
    <t>T-kus žľabu LINEAR+  TL-1B (R100) 100/100 "ŽZ"</t>
  </si>
  <si>
    <t>T-kus žľabu LINEAR+  TL-1B (R100) 150/100 "ŽZ"</t>
  </si>
  <si>
    <t>T-kus žľabu LINEAR+  TL-1B (R100) 200/100 "ŽZ"</t>
  </si>
  <si>
    <t>T-kus žľabu LINEAR+  TL-1B (R100) 300/100 "ŽZ"</t>
  </si>
  <si>
    <t>T-kus žľabu LINEAR+  TL-1B (R100) 400/100 "ŽZ"</t>
  </si>
  <si>
    <t>T-kus žľabu LINEAR+  TL-1B (R100) 500/100 "ŽZ"</t>
  </si>
  <si>
    <t>T-kus LIGHT žľabu LINEAR+  TLL-1B  50/50 "ŽZ"</t>
  </si>
  <si>
    <t>T-kus LIGHT žľabu LINEAR+  TLL-1B (R100) 100/60 "ŽZ"</t>
  </si>
  <si>
    <t>T-kus LIGHT žľabu LINEAR+  TLL-1B (R100) 150/60 "ŽZ"</t>
  </si>
  <si>
    <t>T-kus LIGHT žľabu LINEAR+  TLL-1B (R100) 200/60 "ŽZ"</t>
  </si>
  <si>
    <t>T-kus LIGHT žľabu LINEAR+  TLL-1B (R100) 300/60 "ŽZ"</t>
  </si>
  <si>
    <t>T-kus LIGHT žľabu LINEAR+  TLL-1B (R100) 400/60 "ŽZ"</t>
  </si>
  <si>
    <t>T-kus LIGHT žľabu LINEAR+  TLL-1B (R100) 500/60 "ŽZ"</t>
  </si>
  <si>
    <t>T-kus LIGHT žľabu LINEAR+  TLL-1B (R100) 100/100 "ŽZ"</t>
  </si>
  <si>
    <t>T-kus LIGHT žľabu LINEAR+  TLL-1B (R100) 150/100 "ŽZ"</t>
  </si>
  <si>
    <t>T-kus LIGHT žľabu LINEAR+  TLL-1B (R100) 200/100 "ŽZ"</t>
  </si>
  <si>
    <t>T-kus LIGHT žľabu LINEAR+  TLL-1B (R100) 300/100 "ŽZ"</t>
  </si>
  <si>
    <t>T-kus LIGHT žľabu LINEAR+  TLL-1B (R100) 400/100 "ŽZ"</t>
  </si>
  <si>
    <t>T-kus LIGHT žľabu LINEAR+  TLL-1B (R100) 500/100 "ŽZ"</t>
  </si>
  <si>
    <t>Redukčný/koncový diel žľabu LINEAR+  RL-1B 50x50 "ŽZ"</t>
  </si>
  <si>
    <t>Redukčný/koncový diel žľabu LINEAR+  RL-1B 50x60 "ŽZ"</t>
  </si>
  <si>
    <t>Redukčný/koncový diel žľabu LINEAR+  RL-1B 100x60 "ŽZ"</t>
  </si>
  <si>
    <t>Redukčný/koncový diel žľabu LINEAR+  RL-1B 50x100 "ŽZ"</t>
  </si>
  <si>
    <t>Redukčný/koncový diel žľabu LINEAR+  RL-1B 100x100 "ŽZ"</t>
  </si>
  <si>
    <t>Držiak stredový žľabu LINEAR+  DSL-1B 100 "ŽZ"</t>
  </si>
  <si>
    <t>Držiak stredový žľabu LINEAR+  DSL-1B 150 "ŽZ"</t>
  </si>
  <si>
    <t>Držiak stredový žľabu LINEAR+  DSL-1B 200 "ŽZ"</t>
  </si>
  <si>
    <t>Držiak nástenný stupačkový LINEAR+  DNL-B 100 "ŽZ"</t>
  </si>
  <si>
    <t>Držiak nástenný stupačkový LINEAR+  DNL-B 200 "ŽZ"</t>
  </si>
  <si>
    <t>Držiak nástenný stupačkový LINEAR+  DNL-B 300 "ŽZ"</t>
  </si>
  <si>
    <t>Držiak nosníku uhlový DNU-B 400 "ŽZ"</t>
  </si>
  <si>
    <t>Držiak nosníku uhlový DNU-B 600 "ŽZ"</t>
  </si>
  <si>
    <t>Rozperka C-nosníku LINEAR+  RCL-B "ŽZ"</t>
  </si>
  <si>
    <t>Podpera žľabu LINEAR+  PL-B 100 "ŽZ"</t>
  </si>
  <si>
    <t>Podpera žľabu LINEAR+  PL-B 150 "ŽZ"</t>
  </si>
  <si>
    <t>Podpera žľabu LINEAR+  PL-B 200 "ŽZ"</t>
  </si>
  <si>
    <t>Podpera žľabu LINEAR+  PL-B 300 "ŽZ"</t>
  </si>
  <si>
    <t>Podpera žľabu LINEAR+  PL-B 400 "ŽZ"</t>
  </si>
  <si>
    <t>Podpera žľabu LINEAR+  PL-B 500 "ŽZ"</t>
  </si>
  <si>
    <t>Veko žľabu LINEAR+  VL-1B 50 "ŽZ" L = 3.000 mm</t>
  </si>
  <si>
    <t>Veko žľabu LINEAR+  VL-1B 100 "ŽZ" L = 3.000 mm</t>
  </si>
  <si>
    <t>Veko žľabu LINEAR+  VL-1B 150 "ŽZ" L = 3.000 mm</t>
  </si>
  <si>
    <t>Veko žľabu LINEAR+  VL-1B 200 "ŽZ" L = 3.000 mm</t>
  </si>
  <si>
    <t>Veko žľabu LINEAR+  VL-1B 300 "ŽZ" L = 3.000 mm</t>
  </si>
  <si>
    <t>Veko žľabu LINEAR+  VL-1B 400 "ŽZ" L = 2.000 mm</t>
  </si>
  <si>
    <t>Veko žľabu LINEAR+  VL-1B 500 "ŽZ" L = 2.000 mm</t>
  </si>
  <si>
    <t>Káblová prepážka LINEAR+  KPL-B 35 "ŽZ" L = 3.000 mm</t>
  </si>
  <si>
    <t>Káblová prepážka LINEAR+  KPL-B 60 "ŽZ" L = 3.000 mm</t>
  </si>
  <si>
    <t>Káblová prepážka LINEAR+  KPL-B 100 "ŽZ" L= 3.000 mm</t>
  </si>
  <si>
    <t>Veko kolena LINEAR+  VKL-1B 90° (R100) 100 "ŽZ"</t>
  </si>
  <si>
    <t>Veko kolena LINEAR+  VKL-1B 90° (R100) 150 "ŽZ"</t>
  </si>
  <si>
    <t>Veko kolena LINEAR+  VKL-1B 90° (R100) 200 "ŽZ"</t>
  </si>
  <si>
    <t>Veko kolena LINEAR+  VKL-1B 90° (R100) 300 "ŽZ"</t>
  </si>
  <si>
    <t>Veko kolena LINEAR+  VKL-1B 90° (R100) 400 "ŽZ"</t>
  </si>
  <si>
    <t>Veko kolena LINEAR+  VKL-1B 90° (R100) 500 "ŽZ"</t>
  </si>
  <si>
    <t>Veko kolena stúpajúceho LINEAR+  VKSL-1B 100 "ŽZ"</t>
  </si>
  <si>
    <t>Veko kolena stúpajúceho LINEAR+  VKSL-1B 150 "ŽZ"</t>
  </si>
  <si>
    <t>Veko kolena stúpajúceho LINEAR+  VKSL-1B 200 "ŽZ"</t>
  </si>
  <si>
    <t>Veko kolena stúpajúceho LINEAR+  VKSL-1B 300 "ŽZ"</t>
  </si>
  <si>
    <t>Veko kolena stúpajúceho LINEAR+  VKSL-1B 400 "ŽZ"</t>
  </si>
  <si>
    <t>Veko kolena stúpajúceho LINEAR+  VKSL-1B 500 "ŽZ"</t>
  </si>
  <si>
    <t>Veko kolena klesajúceho LINEAR+  VKKL-1B 100 "ŽZ"</t>
  </si>
  <si>
    <t>Veko kolena klesajúceho LINEAR+  VKKL-1B 150 "ŽZ"</t>
  </si>
  <si>
    <t>Veko kolena klesajúceho LINEAR+  VKKL-1B 200 "ŽZ"</t>
  </si>
  <si>
    <t>Veko kolena klesajúceho LINEAR+  VKKL-1B 300 "ŽZ"</t>
  </si>
  <si>
    <t>Veko kolena klesajúceho LINEAR+  VKKL-1B 400 "ŽZ"</t>
  </si>
  <si>
    <t>Veko kolena klesajúceho LINEAR+  VKKL-1B 500 "ŽZ"</t>
  </si>
  <si>
    <t>Veko T-kusu LINEAR+  VTL-1B (R100) 100 "ŽZ"</t>
  </si>
  <si>
    <t>Veko T-kusu LINEAR+  VTL-1B (R100) 150 "ŽZ"</t>
  </si>
  <si>
    <t>Veko T-kusu LINEAR+  VTL-1B (R100) 200 "ŽZ"</t>
  </si>
  <si>
    <t>Veko T-kusu LINEAR+  VTL-1B (R100) 300 "ŽZ"</t>
  </si>
  <si>
    <t>Veko T-kusu LINEAR+  VTL-1B (R100) 400 "ŽZ"</t>
  </si>
  <si>
    <t>Veko T-kusu LINEAR+  VTL-1B (R100) 500 "ŽZ"</t>
  </si>
  <si>
    <t>Veko T-kusu LIGHT LINEAR+  VTLL-1B (R100) 100 "ŽZ"</t>
  </si>
  <si>
    <t>Veko T-kusu LIGHT LINEAR+  VTLL-1B (R100) 150 "ŽZ"</t>
  </si>
  <si>
    <t>Veko T-kusu LIGHT LINEAR+  VTLL-1B (R100) 200 "ŽZ"</t>
  </si>
  <si>
    <t>Veko T-kusu LIGHT LINEAR+  VTLL-1B (R100) 300 "ŽZ"</t>
  </si>
  <si>
    <t>Veko T-kusu LIGHT LINEAR+  VTLL-1B (R100) 400 "ŽZ"</t>
  </si>
  <si>
    <t>Veko T-kusu LIGHT LINEAR+  VTLL-1B (R100) 500 "ŽZ"</t>
  </si>
  <si>
    <t>Žľab LINEAR+  L1B-P 50/50 "MZ" - perf. L = 3.000 mm</t>
  </si>
  <si>
    <t>Žľab LINEAR+  L1B-P 100/60 "MZ" - perf. L = 3.000 mm</t>
  </si>
  <si>
    <t>Žľab LINEAR+  L1B-P 200/60 "MZ" - perf. L = 3.000 mm</t>
  </si>
  <si>
    <t>Žľab LINEAR+  L1B-P 300/60 "MZ" - perf. L = 3.000 mm</t>
  </si>
  <si>
    <t>Žľab LINEAR+  L1B-P 500/60 "MZ" - perf. L = 3.000 mm</t>
  </si>
  <si>
    <t>Žľab LINEAR+  L1B-P 100/100 "MZ" - perf. L = 3.000 mm</t>
  </si>
  <si>
    <t>Žľab LINEAR+  L1B-P 200/100 "MZ" - perf. L = 3.000 mm</t>
  </si>
  <si>
    <t>Žľab LINEAR+  L1B-P 500/100 "MZ" - perf. L = 3.000 mm</t>
  </si>
  <si>
    <t>Žľab LINEAR+  L1B-N 50/50 "MZ" - neperf. L = 3.000 mm</t>
  </si>
  <si>
    <t>Žľab LINEAR+  L1B-N 100/60 "MZ" - neperf. L = 3.000 mm</t>
  </si>
  <si>
    <t>Žľab LINEAR+  L1B-N 200/60 "MZ" - neperf. L = 3.000 mm</t>
  </si>
  <si>
    <t>Žľab LINEAR+  L1B-N 300/60 "MZ" - neperf. L = 3.000 mm</t>
  </si>
  <si>
    <t>Žľab LINEAR+  L1B-N 500/60 "MZ" - neperf. L = 3.000 mm</t>
  </si>
  <si>
    <t>Žľab LINEAR+  L1B-N 100/100 "MZ" - neperf. L = 3.000 mm</t>
  </si>
  <si>
    <t>Žľab LINEAR+  L1B-N 200/100 "MZ" - neperf. L = 3.000 mm</t>
  </si>
  <si>
    <t>Žľab LINEAR+  L1B-N 500/100 "MZ" - neperf. L = 3.000 mm</t>
  </si>
  <si>
    <t>Veko žľabu LINEAR+  VL-1B 50 "MZ" L = 3.000 mm</t>
  </si>
  <si>
    <t>Veko žľabu LINEAR+  VL-1B 100 "MZ" L = 3.000 mm</t>
  </si>
  <si>
    <t>Veko žľabu LINEAR+  VL-1B 200 "MZ" L = 3.000 mm</t>
  </si>
  <si>
    <t>Veko žľabu LINEAR+  VL-1B 300 "MZ" L = 3.000 mm</t>
  </si>
  <si>
    <t>Veko žľabu LINEAR+  VL-1B 500 "MZ" L = 2.000 mm</t>
  </si>
  <si>
    <t>Káblová prepážka LINEAR+  KPL-B 60 "MZ" L = 3.000 mm</t>
  </si>
  <si>
    <t>Spojka žľabu LINEAR+  SL-1B 50 "MZ"</t>
  </si>
  <si>
    <t>Spojka žľabu LINEAR+  SL-1B 60 "MZ"</t>
  </si>
  <si>
    <t>Spojka žľabu LINEAR+  SL-1B 100 "MZ"</t>
  </si>
  <si>
    <t>Koleno žľabu LINEAR+  KL-1B 90° 50/50 "MZ"</t>
  </si>
  <si>
    <t>Koleno žľabu LINEAR+  KL-1B 90° (R100) 100/60 "MZ"</t>
  </si>
  <si>
    <t>Koleno žľabu LINEAR+  KL-1B 90° (R100) 200/60 "MZ"</t>
  </si>
  <si>
    <t>Koleno žľabu LINEAR+  KL-1B 90° (R100) 300/60 "MZ"</t>
  </si>
  <si>
    <t>Koleno žľabu LINEAR+  KL-1B 90° (R100) 500/60 "MZ"</t>
  </si>
  <si>
    <t>Koleno žľabu LINEAR+  KL-1B 90° (R100) 100/100 "MZ"</t>
  </si>
  <si>
    <t>Koleno žľabu LINEAR+  KL-1B 90° (R100) 200/100 "MZ"</t>
  </si>
  <si>
    <t>Koleno žľabu LINEAR+  KL-1B 90° (R100) 500/100 "MZ"</t>
  </si>
  <si>
    <t>Veko kolena LINEAR+  VKL-1B 90° (R100) 100 "MZ"</t>
  </si>
  <si>
    <t>Veko kolena LINEAR+  VKL-1B 90° (R100) 200 "MZ"</t>
  </si>
  <si>
    <t>Veko kolena LINEAR+  VKL-1B 90° (R100) 300 "MZ"</t>
  </si>
  <si>
    <t>Veko kolena LINEAR+  VKL-1B 90° (R100) 500 "MZ"</t>
  </si>
  <si>
    <t>T-kus žľabu LINEAR+  TL-1B (R100) 100/60 "MZ"</t>
  </si>
  <si>
    <t>T-kus žľabu LINEAR+  TL-1B (R100) 200/60 "MZ"</t>
  </si>
  <si>
    <t>T-kus žľabu LINEAR+  TL-1B (R100) 300/60 "MZ"</t>
  </si>
  <si>
    <t>T-kus žľabu LINEAR+  TL-1B (R100) 500/60 "MZ"</t>
  </si>
  <si>
    <t>T-kus žľabu LINEAR+  TL-1B (R100) 100/100 "MZ"</t>
  </si>
  <si>
    <t>T-kus žľabu LINEAR+  TL-1B (R100) 200/100 "MZ"</t>
  </si>
  <si>
    <t>T-kus žľabu LINEAR+  TL-1B (R100) 500/100 "MZ"</t>
  </si>
  <si>
    <t>Veko T-kusu LINEAR+  VTL-1B (R100) 100 "MZ"</t>
  </si>
  <si>
    <t>Veko T-kusu LINEAR+  VTL-1B (R100) 200 "MZ"</t>
  </si>
  <si>
    <t>Veko T-kusu LINEAR+  VTL-1B (R100) 300 "MZ"</t>
  </si>
  <si>
    <t>Veko T-kusu LINEAR+  VTL-1B (R100) 500 "MZ"</t>
  </si>
  <si>
    <t>T-kus LIGHT žľabu LINEAR+  TLL-1B 50/50 "MZ"</t>
  </si>
  <si>
    <t>T-kus LIGHT žľabu LINEAR+  TLL-1B (R100) 100/60 "MZ"</t>
  </si>
  <si>
    <t>T-kus LIGHT žľabu LINEAR+  TLL-1B (R100) 200/60 "MZ"</t>
  </si>
  <si>
    <t>T-kus LIGHT žľabu LINEAR+  TLL-1B (R100) 300/60 "MZ"</t>
  </si>
  <si>
    <t>T-kus LIGHT žľabu LINEAR+  TLL-1B (R100) 500/60 "MZ"</t>
  </si>
  <si>
    <t>T-kus LIGHT žľabu LINEAR+  TLL-1B (R100) 100/100 "MZ"</t>
  </si>
  <si>
    <t>T-kus LIGHT žľabu LINEAR+  TLL-1B (R100) 200/100 "MZ"</t>
  </si>
  <si>
    <t>T-kus LIGHT žľabu LINEAR+  TLL-1B (R100) 500/100 "MZ"</t>
  </si>
  <si>
    <t>Veko T-kusu LIGHT LINEAR+  VTLL-1B (R100) 100 "MZ"</t>
  </si>
  <si>
    <t>Veko T-kusu LIGHT LINEAR+  VTLL-1B (R100) 200 "MZ"</t>
  </si>
  <si>
    <t>Veko T-kusu LIGHT LINEAR+  VTLL-1B (R100) 300 "MZ"</t>
  </si>
  <si>
    <t>Veko T-kusu LIGHT LINEAR+  VTLL-1B (R100) 500 "MZ"</t>
  </si>
  <si>
    <r>
      <t xml:space="preserve">Spojovacia sada SSB - M8 "GZ" </t>
    </r>
    <r>
      <rPr>
        <sz val="10"/>
        <rFont val="Calibri"/>
        <family val="2"/>
        <charset val="238"/>
      </rPr>
      <t>(bal = 100 ks)</t>
    </r>
  </si>
  <si>
    <t>Káblový rebrík POLAR  P1B 150/60-333 "SZ" s int. spojkou L = 3.000 mm</t>
  </si>
  <si>
    <t>Káblový rebrík POLAR  P1B 200/60-333 "SZ" s int. spojkou L = 3.000 mm</t>
  </si>
  <si>
    <t>Káblový rebrík POLAR  P1B 300/60-333 "SZ" s int. spojkou L = 3.000 mm</t>
  </si>
  <si>
    <t>Káblový rebrík POLAR  P1B 400/60-333 "SZ" s int. spojkou L = 3.000 mm</t>
  </si>
  <si>
    <t>Káblový rebrík POLAR  P1B 500/60-333 "SZ" s int. spojkou L = 3.000 mm</t>
  </si>
  <si>
    <t>Káblový rebrík POLAR  P1B 150/100-333 "SZ" s int. spojkou L = 3.000 mm</t>
  </si>
  <si>
    <t>Káblový rebrík POLAR  P1B 200/100-333 "SZ" s int. spojkou L = 3.000 mm</t>
  </si>
  <si>
    <t>Káblový rebrík POLAR  P1B 300/100-333 "SZ" s int. spojkou L = 3.000 mm</t>
  </si>
  <si>
    <t>Káblový rebrík POLAR  P1B 400/100-333 "SZ" s int. spojkou L = 3.000 mm</t>
  </si>
  <si>
    <t>Káblový rebrík POLAR  P1B 500/100-333 "SZ" s int. spojkou L = 3.000 mm</t>
  </si>
  <si>
    <t>Spojka rebríku POLAR  SP-1B 60 "SZ"</t>
  </si>
  <si>
    <t>Spojka rebríku POLAR  SP-1B 100 "SZ"</t>
  </si>
  <si>
    <t>Spojka kľbová rebríka POLAR  SKP-1B 60 "SZ"</t>
  </si>
  <si>
    <t>Spojka kľbová rebríka POLAR  SKP-1B 100 "SZ"</t>
  </si>
  <si>
    <t>Spojka tvarovacia rebríka POLAR  STP-1B 60 "SZ"</t>
  </si>
  <si>
    <t>Spojka tvarovacia rebríka POLAR  STP-1B 100 "SZ"</t>
  </si>
  <si>
    <t>Koleno rebríka POLAR  KP-1B 90° (R300) 150/60 "SZ"</t>
  </si>
  <si>
    <t>Koleno rebríka POLAR  KP-1B 90° (R300) 200/60 "SZ"</t>
  </si>
  <si>
    <t>Koleno rebríka POLAR  KP-1B 90° (R300) 300/60 "SZ"</t>
  </si>
  <si>
    <t>Koleno rebríka POLAR  KP-1B 90° (R300) 400/60 "SZ"</t>
  </si>
  <si>
    <t>Koleno rebríka POLAR  KP-1B 90° (R300) 500/60 "SZ"</t>
  </si>
  <si>
    <t>Koleno rebríka POLAR  KP-1B 90° (R300) 150/100 "SZ"</t>
  </si>
  <si>
    <t>Koleno rebríka POLAR  KP-1B 90° (R300) 200/100 "SZ"</t>
  </si>
  <si>
    <t>Koleno rebríka POLAR  KP-1B 90° (R300) 300/100 "SZ"</t>
  </si>
  <si>
    <t>Koleno rebríka POLAR  KP-1B 90° (R300) 400/100 "SZ"</t>
  </si>
  <si>
    <t>Koleno rebríka POLAR  KP-1B 90° (R300) 500/100 "SZ"</t>
  </si>
  <si>
    <t>Koleno tvarovacie vnútorné/vonkajšie rebríka POLAR  KTWP-1B 150/60 "SZ"</t>
  </si>
  <si>
    <t>Koleno tvarovacie vnútorné/vonkajšie rebríka POLAR  KTWP-1B 200/60 "SZ"</t>
  </si>
  <si>
    <t>Koleno tvarovacie vnútorné/vonkajšie rebríka POLAR  KTWP-1B 300/60 "SZ"</t>
  </si>
  <si>
    <t>Koleno tvarovacie vnútorné/vonkajšie rebríka POLAR  KTWP-1B 400/60 "SZ"</t>
  </si>
  <si>
    <t>Koleno tvarovacie vnútorné/vonkajšie rebríka POLAR  KTWP-1B 500/60 "SZ"</t>
  </si>
  <si>
    <t>Koleno tvarovacie vnútorné/vonkajšie rebríka POLAR  KTWP-1B 150/100 "SZ"</t>
  </si>
  <si>
    <t>Koleno tvarovacie vnútorné/vonkajšie rebríka POLAR  KTWP-1B 200/100 "SZ"</t>
  </si>
  <si>
    <t>Koleno tvarovacie vnútorné/vonkajšie rebríka POLAR  KTWP-1B 300/100 "SZ"</t>
  </si>
  <si>
    <t>Koleno tvarovacie vnútorné/vonkajšie rebríka POLAR  KTWP-1B 400/100 "SZ"</t>
  </si>
  <si>
    <t>Koleno tvarovacie vnútorné/vonkajšie rebríka POLAR  KTWP-1B 500/100 "SZ"</t>
  </si>
  <si>
    <t>T-kus rebríka POLAR  TP-1B (R300) 150/60 "SZ"</t>
  </si>
  <si>
    <t>T-kus rebríka POLAR  TP-1B (R300) 200/60 "SZ"</t>
  </si>
  <si>
    <t>T-kus rebríka POLAR  TP-1B (R300) 300/60 "SZ"</t>
  </si>
  <si>
    <t>T-kus rebríka POLAR  TP-1B (R300) 400/60 "SZ"</t>
  </si>
  <si>
    <t>T-kus rebríka POLAR  TP-1B (R300) 500/60 "SZ"</t>
  </si>
  <si>
    <t>T-kus rebríka POLAR  TP-1B (R300) 150/100 "SZ"</t>
  </si>
  <si>
    <t>T-kus rebríka POLAR  TP-1B (R300) 200/100 "SZ"</t>
  </si>
  <si>
    <t>T-kus rebríka POLAR  TP-1B (R300) 300/100 "SZ"</t>
  </si>
  <si>
    <t>T-kus rebríka POLAR  TP-1B (R300) 400/100 "SZ"</t>
  </si>
  <si>
    <t>T-kus rebríka POLAR  TP-1B (R300) 500/100 "SZ"</t>
  </si>
  <si>
    <t>Príchytka rebríka POLAR  PP-B "SZ"</t>
  </si>
  <si>
    <t>Veko rebríka POLAR  VP-1B 150 "SZ" L = 3.000 mm</t>
  </si>
  <si>
    <t>Veko rebríka POLAR  VP-1B 200 "SZ" L = 3.000 mm</t>
  </si>
  <si>
    <t>Veko rebríka POLAR  VP-1B 300 "SZ" L = 3.000 mm</t>
  </si>
  <si>
    <t>Veko rebríka POLAR  VP-1B 400 "SZ" L = 3.000 mm</t>
  </si>
  <si>
    <t>Veko rebríka POLAR  VP-1B 500 "SZ" L = 3.000 mm</t>
  </si>
  <si>
    <t>Káblová prepážka POLAR  KPP-B 60 "SZ" L =  3.000 mm</t>
  </si>
  <si>
    <t>Káblová prepážka POLAR  KPP-B 100 "SZ" L =  3.000 mm</t>
  </si>
  <si>
    <r>
      <t xml:space="preserve">Spojovacia sada SSB - M8 "GEOMET" </t>
    </r>
    <r>
      <rPr>
        <sz val="10"/>
        <rFont val="Calibri"/>
        <family val="2"/>
        <charset val="238"/>
      </rPr>
      <t>(bal = 100 ks)</t>
    </r>
  </si>
  <si>
    <t>Káblový rebrík POLAR  P1B 150/60-333 "ŽZ" s int. spojkou L = 3.000 mm</t>
  </si>
  <si>
    <t>Káblový rebrík POLAR  P1B 200/60-333 "ŽZ" s int. spojkou L = 3.000 mm</t>
  </si>
  <si>
    <t>Káblový rebrík POLAR  P1B 300/60-333 "ŽZ" s int. spojkou L = 3.000 mm</t>
  </si>
  <si>
    <t>Káblový rebrík POLAR  P1B 400/60-333 "ŽZ" s int. spojkou L = 3.000 mm</t>
  </si>
  <si>
    <t>Káblový rebrík POLAR  P1B 500/60-333 "ŽZ" s int. spojkou L = 3.000 mm</t>
  </si>
  <si>
    <t>Káblový rebrík POLAR  P1B 150/100-333 "ŽZ" s int. spojkou L = 3.000 mm</t>
  </si>
  <si>
    <t>Káblový rebrík POLAR  P1B 200/100-333 "ŽZ" s int. spojkou L = 3.000 mm</t>
  </si>
  <si>
    <t>Káblový rebrík POLAR  P1B 300/100-333 "ŽZ" s int. spojkou L = 3.000 mm</t>
  </si>
  <si>
    <t>Káblový rebrík POLAR  P1B 400/100-333 "ŽZ" s int. spojkou L = 3.000 mm</t>
  </si>
  <si>
    <t>Káblový rebrík POLAR  P1B 500/100-333 "ŽZ" s int. spojkou L = 3.000 mm</t>
  </si>
  <si>
    <t>Spojka rebríka POLAR  SP-1B 60 "ŽZ"</t>
  </si>
  <si>
    <t>Spojka rebríka POLAR  SP-1B 100 "ŽZ"</t>
  </si>
  <si>
    <t>Spojka kľbová rebríka POLAR  SKP-1B 60 "ŽZ"</t>
  </si>
  <si>
    <t>Spojka kľbová rebríka POLAR  SKP-1B 100 "ŽZ"</t>
  </si>
  <si>
    <t>Spojka tvarovacia rebríka POLAR  STP-1B 60 "ŽZ"</t>
  </si>
  <si>
    <t>Spojka tvarovacia rebríka POLAR  STP-1B 100 "ŽZ"</t>
  </si>
  <si>
    <t>Koleno rebríka POLAR  KP-1B 90° (R300) 150/60 "ŽZ"</t>
  </si>
  <si>
    <t>Koleno rebríka POLAR  KP-1B 90° (R300) 200/60 "ŽZ"</t>
  </si>
  <si>
    <t>Koleno rebríka POLAR  KP-1B 90° (R300) 300/60 "ŽZ"</t>
  </si>
  <si>
    <t>Koleno rebríka POLAR  KP-1B 90° (R300) 400/60 "ŽZ"</t>
  </si>
  <si>
    <t>Koleno rebríka POLAR  KP-1B 90° (R300) 500/60 "ŽZ"</t>
  </si>
  <si>
    <t>Koleno rebríka POLAR  KP-1B 90° (R300) 150/100 "ŽZ"</t>
  </si>
  <si>
    <t>Koleno rebríka POLAR  KP-1B 90° (R300) 200/100 "ŽZ"</t>
  </si>
  <si>
    <t>Koleno rebríka POLAR  KP-1B 90° (R300) 300/100 "ŽZ"</t>
  </si>
  <si>
    <t>Koleno rebríka POLAR  KP-1B 90° (R300) 400/100 "ŽZ"</t>
  </si>
  <si>
    <t>Koleno rebríka POLAR  KP-1B 90° (R300) 500/100 "ŽZ"</t>
  </si>
  <si>
    <t>Koleno stúpajúce rebríka POLAR  KSP-1B 150/60 "ŽZ"</t>
  </si>
  <si>
    <t>Koleno stúpajúce rebríka POLAR  KSP-1B 200/60 "ŽZ"</t>
  </si>
  <si>
    <t>Koleno stúpajúce rebríka POLAR  KSP-1B 300/60 "ŽZ"</t>
  </si>
  <si>
    <t>Koleno stúpajúce rebríka POLAR  KSP-1B 400/60 "ŽZ"</t>
  </si>
  <si>
    <t>Koleno stúpajúce rebríka POLAR  KSP-1B 500/60 "ŽZ"</t>
  </si>
  <si>
    <t>Koleno stúpajúce rebríka POLAR  KSP-1B 150/100 "ŽZ"</t>
  </si>
  <si>
    <t>Koleno stúpajúce rebríka POLAR  KSP-1B 200/100 "ŽZ"</t>
  </si>
  <si>
    <t>Koleno stúpajúce rebríka POLAR  KSP-1B 300/100 "ŽZ"</t>
  </si>
  <si>
    <t>Koleno stúpajúce rebríka POLAR  KSP-1B 400/100 "ŽZ"</t>
  </si>
  <si>
    <t>Koleno stúpajúce rebríka POLAR  KSP-1B 500/100 "ŽZ"</t>
  </si>
  <si>
    <t>Koleno klesajúce rebríka POLAR  KKP-1B 150/60 "ŽZ"</t>
  </si>
  <si>
    <t>Koleno klesajúce rebríka POLAR  KKP-1B 200/60 "ŽZ"</t>
  </si>
  <si>
    <t>Koleno klesajúce rebríka POLAR  KKP-1B 300/60 "ŽZ"</t>
  </si>
  <si>
    <t>Koleno klesajúce rebríka POLAR  KKP-1B 400/60 "ŽZ"</t>
  </si>
  <si>
    <t>Koleno klesajúce rebríka POLAR  KKP-1B 500/60 "ŽZ"</t>
  </si>
  <si>
    <t>Koleno klesajúce rebríka POLAR  KKP-1B 150/100 "ŽZ"</t>
  </si>
  <si>
    <t>Koleno klesajúce rebríka POLAR  KKP-1B 200/100 "ŽZ"</t>
  </si>
  <si>
    <t>Koleno klesajúce rebríka POLAR  KKP-1B 300/100 "ŽZ"</t>
  </si>
  <si>
    <t>Koleno klesajúce rebríka POLAR  KKP-1B 400/100 "ŽZ"</t>
  </si>
  <si>
    <t>Koleno klesajúce rebríka POLAR  KKP-1B 500/100 "ŽZ"</t>
  </si>
  <si>
    <t>T-kus rebríka POLAR  TP-1B (R300) 150/60 "ŽZ"</t>
  </si>
  <si>
    <t>T-kus rebríka POLAR  TP-1B (R300) 200/60 "ŽZ"</t>
  </si>
  <si>
    <t>T-kus rebríka POLAR  TP-1B (R300) 300/60 "ŽZ"</t>
  </si>
  <si>
    <t>T-kus rebríka POLAR  TP-1B (R300) 400/60 "ŽZ"</t>
  </si>
  <si>
    <t>T-kus rebríka POLAR  TP-1B (R300) 500/60 "ŽZ"</t>
  </si>
  <si>
    <t>T-kus rebríka POLAR  TP-1B (R300) 150/100 "ŽZ"</t>
  </si>
  <si>
    <t>T-kus rebríka POLAR  TP-1B (R300) 200/100 "ŽZ"</t>
  </si>
  <si>
    <t>T-kus rebríka POLAR  TP-1B (R300) 300/100 "ŽZ"</t>
  </si>
  <si>
    <t>T-kus rebríka POLAR  TP-1B (R300) 400/100 "ŽZ"</t>
  </si>
  <si>
    <t>T-kus rebríka POLAR  TP-1B (R300) 500/100 "ŽZ"</t>
  </si>
  <si>
    <t>Nosník ROBUSTNÝ NR-B 150 "ŽZ"</t>
  </si>
  <si>
    <t>Nosník ROBUSTNÝ NR-B 200 "ŽZ"</t>
  </si>
  <si>
    <t>Nosník ROBUSTNÝ NR-B 300 "ŽZ"</t>
  </si>
  <si>
    <t>Nosník ROBUSTNÝ NR-B 400 "ŽZ"</t>
  </si>
  <si>
    <t>Nosník ROBUSTNÝ NR-B 500 "ŽZ"</t>
  </si>
  <si>
    <t>Nosník ROBUSTNÝ NR-B 600 "ŽZ"</t>
  </si>
  <si>
    <t>Nosníková vzpera POLAR  NVP-B "ŽZ" L = 450 mm</t>
  </si>
  <si>
    <t>Príchytka rebríka POLAR  PP-B "ŽZ"</t>
  </si>
  <si>
    <t>Veko rebríka POLAR  VP-1B 150 "ŽZ" L = 3.000 mm</t>
  </si>
  <si>
    <t>Veko rebríka POLAR  VP-1B 200 "ŽZ" L = 3.000 mm</t>
  </si>
  <si>
    <t>Veko rebríka POLAR  VP-1B 300 "ŽZ" L = 3.000 mm</t>
  </si>
  <si>
    <t>Veko rebríka POLAR  VP-1B 400 "ŽZ" L = 2.000 mm</t>
  </si>
  <si>
    <t>Veko rebríka POLAR  VP-1B 500 "ŽZ" L = 2.000 mm</t>
  </si>
  <si>
    <t>Káblová prepážka POLAR  KPP-B 60 "ŽZ" L = 3.000 mm</t>
  </si>
  <si>
    <t>Káblová prepážka POLAR  KPP-B 100 "ŽZ" L = 3.000 mm</t>
  </si>
  <si>
    <t>Spojka veka rebríku POLAR  SVP-1B "A2"</t>
  </si>
  <si>
    <t>Paleta EURO drevená 120x80</t>
  </si>
  <si>
    <t>Paleta INKA drevená lisovaná 80x60</t>
  </si>
  <si>
    <t>Typ káblového nosného systému</t>
  </si>
  <si>
    <t>CENÍK KÁBLOVÝCH REBRÍKOV POLAR - v EUR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</si>
  <si>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</si>
  <si>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</si>
  <si>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</si>
  <si>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</si>
  <si>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</si>
  <si>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</si>
  <si>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301 - 400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</si>
  <si>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</si>
  <si>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</si>
  <si>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</si>
  <si>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</si>
  <si>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</si>
  <si>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</si>
  <si>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</si>
  <si>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</si>
  <si>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</si>
  <si>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</si>
  <si>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</si>
  <si>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</si>
  <si>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</si>
  <si>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</si>
  <si>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</si>
  <si>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</si>
  <si>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</si>
  <si>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</si>
  <si>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</si>
  <si>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</si>
  <si>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</si>
  <si>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</si>
  <si>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</si>
  <si>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</si>
  <si>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</si>
  <si>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</si>
  <si>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</si>
  <si>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</si>
  <si>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</si>
  <si>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</si>
  <si>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</si>
  <si>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</si>
  <si>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</si>
  <si>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</si>
  <si>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</si>
  <si>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</si>
  <si>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</si>
  <si>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</si>
  <si>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</si>
  <si>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</si>
  <si>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</si>
  <si>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</si>
  <si>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LINEAR+ a POLAR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</si>
  <si>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</si>
  <si>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Obchodný riaditeľ pre SK - Martin Doušek +420 606 065 272  - dousek@arkys.cz</t>
  </si>
  <si>
    <t>Obchodno - technický manažer pre Slovensko - Ondrej Maľak +420 725 508 567 - malak@arkys.cz</t>
  </si>
  <si>
    <t>Obchodno - technický manažer pre Slovensko - Ing. Michal Elečko +420 602 551 315 - elecko@arkys.cz</t>
  </si>
  <si>
    <t>Logistické oddělení Brno - +420 517 541 222 nebo +420 602 536 999  objednavky@arkys.cz</t>
  </si>
  <si>
    <t>Rozpočtové oddělení Brno - +420 517 541 224  ponuky@arkys.cz</t>
  </si>
  <si>
    <t>Obchodno - technický manažer pre Slovensko - Martin Medvecký +420 601 070 809 - medvecky@arkys.cz</t>
  </si>
  <si>
    <t>Povrchová úprava komponentov: Magnelis "MZ"</t>
  </si>
  <si>
    <t>ŽZ</t>
  </si>
  <si>
    <t>ARB-21520105</t>
  </si>
  <si>
    <t>ARB-21520106</t>
  </si>
  <si>
    <t>ARB-21520108</t>
  </si>
  <si>
    <t>ARB-21520109</t>
  </si>
  <si>
    <t>ARB-21520110</t>
  </si>
  <si>
    <t>ARB-21520111</t>
  </si>
  <si>
    <r>
      <t xml:space="preserve">Žľab LINEAR+  L1B-P-FI 100/60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</si>
  <si>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L1B-P-FI 200/60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</si>
  <si>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L1B-P-FI 300/60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</si>
  <si>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r>
      <t xml:space="preserve">Žľab LINEAR+  L1B-P-VR 200/100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</si>
  <si>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r>
      <t xml:space="preserve">Žľab LINEAR+  L1B-P-VR 300/100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</si>
  <si>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r>
      <t xml:space="preserve">Žľab LINEAR+  L1B-P-VR 500/100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</si>
  <si>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Nosník ROBUSTNÝ NR-B 150 "GZ"</t>
  </si>
  <si>
    <t>Nosník ROBUSTNÝ NR-B 200 "GZ"</t>
  </si>
  <si>
    <t>Nosník ROBUSTNÝ NR-B 300 "GZ"</t>
  </si>
  <si>
    <t>Nosník ROBUSTNÝ NR-B 400 "GZ"</t>
  </si>
  <si>
    <t>Nosník ROBUSTNÝ NR-B 500 "GZ"</t>
  </si>
  <si>
    <t>Nosník ROBUSTNÝ NR-B 600 "GZ"</t>
  </si>
  <si>
    <t>0 - 300 km</t>
  </si>
  <si>
    <t>401 - 600 km</t>
  </si>
  <si>
    <r>
      <t xml:space="preserve">Vrut TEX 6ti hran 3,9 x 9,5 "GZ" pre fixáciu káblových viek </t>
    </r>
    <r>
      <rPr>
        <sz val="10"/>
        <rFont val="Calibri"/>
        <family val="2"/>
        <charset val="238"/>
        <scheme val="minor"/>
      </rPr>
      <t>(</t>
    </r>
    <r>
      <rPr>
        <sz val="10"/>
        <rFont val="Calibri"/>
        <family val="2"/>
        <charset val="238"/>
      </rPr>
      <t>bal = 100 ks)</t>
    </r>
  </si>
  <si>
    <r>
      <t xml:space="preserve">Svorka zemniaca SVZ1-B "mosadz" </t>
    </r>
    <r>
      <rPr>
        <sz val="10"/>
        <rFont val="Calibri"/>
        <family val="2"/>
        <charset val="238"/>
      </rPr>
      <t>(pre vodič prierezu 10-35 mm2)</t>
    </r>
  </si>
  <si>
    <t>ARB-14115210</t>
  </si>
  <si>
    <t>ARB-14115310</t>
  </si>
  <si>
    <t>ARB-14125210</t>
  </si>
  <si>
    <t>ARB-14125310</t>
  </si>
  <si>
    <t>ARB-12125210</t>
  </si>
  <si>
    <t>ARB-12125310</t>
  </si>
  <si>
    <t>ARB-12115210</t>
  </si>
  <si>
    <t>ARB-12115310</t>
  </si>
  <si>
    <t>Platný od 1.7.2025</t>
  </si>
  <si>
    <t>Obchodné podmienky spoločnosti ARKYS, s.r.o. Brno s platnosťou od 1.7.2025.</t>
  </si>
  <si>
    <t>Min. finančný limit v SK je vždy platný k prevodovému koeficientu Kč/EUR, ktorý sa určuje pre aktuálný exportný brutto cenník spoločnosti ARKYS s.r.o. Aktuálný exportný brutto cenník je platný od 1.7.2025 s prevodovým koeficientom 25,- Kč/EUR.</t>
  </si>
  <si>
    <t>Žľab LINEAR+  L1B-P(E) 400/100 "SZ" - perf. Economy L = 3.000 mm</t>
  </si>
  <si>
    <t>Žľab LINEAR+  L1B-P(E) 500/100 "SZ" - perf. Economy L = 3.000 mm</t>
  </si>
  <si>
    <t>Žľab LINEAR+  L1B-N(E) 400/100 "SZ" - neperf. Economy L = 3.000 mm</t>
  </si>
  <si>
    <t>Žľab LINEAR+  L1B-N(E) 500/100 "SZ" - neperf. Economy L = 3.000 mm</t>
  </si>
  <si>
    <t>Žľab LINEAR+  L1B-P(E) 400/100 "ŽZ" - perf. Economy L = 3.000 mm</t>
  </si>
  <si>
    <t>Žľab LINEAR+  L1B-N(E) 400/100 "ŽZ" - neperf. Economy L = 3.000 mm</t>
  </si>
  <si>
    <t>Žľab LINEAR+  L1B-N(E) 500/100 "ŽZ" - neperf. Economy L = 3.000 mm</t>
  </si>
  <si>
    <t>ARB-17115310</t>
  </si>
  <si>
    <t>Žľab LINEAR+  L1B-P(E) 500/100 "MZ" - perf. Economy L = 3.000 mm</t>
  </si>
  <si>
    <t>ARB-17125310</t>
  </si>
  <si>
    <t>Žľab LINEAR+  L1B-N(E) 500/100 "MZ" - neperf. Economy L = 3.000 mm</t>
  </si>
  <si>
    <t>Žľab LINEAR+  L1B-P(E) 400/60 "SZ" - perf. Economy L = 3.000 mm</t>
  </si>
  <si>
    <t>ARB-14112310</t>
  </si>
  <si>
    <t>Žľab LINEAR+  L1B-P(E) 500/60 "SZ" - perf. Economy L = 3.000 mm</t>
  </si>
  <si>
    <t>ARB-14112410</t>
  </si>
  <si>
    <t>Žľab LINEAR+  L1B-N(E) 400/60 "SZ" - neperf. Economy L = 3.000 mm</t>
  </si>
  <si>
    <t>ARB-14122310</t>
  </si>
  <si>
    <t>Žľab LINEAR+  L1B-N(E) 500/60 "SZ" - neperf. Economy L = 3.000 mm</t>
  </si>
  <si>
    <t>ARB-14122410</t>
  </si>
  <si>
    <t>Žľab LINEAR+  L1B-P(E) 400/60 "ŽZ" - perf. Economy L = 3.000 mm</t>
  </si>
  <si>
    <t>ARB-12112310</t>
  </si>
  <si>
    <t>Žľab LINEAR+  L1B-P(E) 500/60 "ŽZ" - perf. Economy L = 3.000 mm</t>
  </si>
  <si>
    <t>ARB-12112410</t>
  </si>
  <si>
    <t>Žľab LINEAR+  L1B-P(E) 500/100 "ŽZ" - perf.Economy L = 3.000 mm</t>
  </si>
  <si>
    <t>Žľab LINEAR+  L1B-N(E) 400/60 "ŽZ" - neperf. Economy L = 3.000 mm</t>
  </si>
  <si>
    <t>ARB-12122310</t>
  </si>
  <si>
    <t>Žľab LINEAR+  L1B-N(E) 500/60 "ŽZ" - neperf. Economy L = 3.000 mm</t>
  </si>
  <si>
    <t>ARB-12122410</t>
  </si>
  <si>
    <t>Žľab LINEAR+  L1B-P(E) 500/60 "MZ" - perf. Economy L = 3.000 mm</t>
  </si>
  <si>
    <t>ARB-17112410</t>
  </si>
  <si>
    <t>Žľab LINEAR+  L1B-N(E) 500/60 "MZ" - neperf. Economy L = 3.000 mm</t>
  </si>
  <si>
    <t>ARB-17122410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</si>
</sst>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.00\ &quot;Kč&quot;"/>
    <numFmt numFmtId="165" formatCode="0.000"/>
    <numFmt numFmtId="166" formatCode="0.0%"/>
    <numFmt numFmtId="167" formatCode="#,##0\ &quot;Kč&quot;"/>
    <numFmt numFmtId="168" formatCode="#,##0.00\ [$€-1]"/>
  </numFmts>
  <fonts count="43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b/>
      <sz val="11"/>
      <color indexed="10"/>
      <name val="Calibri"/>
      <family val="2"/>
      <charset val="238"/>
    </font>
    <font>
      <b/>
      <sz val="11"/>
      <color indexed="17"/>
      <name val="Calibri"/>
      <family val="2"/>
      <charset val="238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</font>
    <font>
      <sz val="10"/>
      <color rgb="FF191919"/>
      <name val="Arial"/>
      <family val="2"/>
      <charset val="238"/>
    </font>
    <font>
      <sz val="10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  <fill>
      <patternFill patternType="solid">
        <fgColor rgb="FFD4A36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4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4" fontId="6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9" borderId="0" xfId="0" applyFill="1"/>
    <xf numFmtId="0" fontId="8" fillId="0" borderId="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1" fontId="7" fillId="3" borderId="0" xfId="0" applyNumberFormat="1" applyFont="1" applyFill="1" applyAlignment="1">
      <alignment horizontal="center" vertical="center"/>
    </xf>
    <xf numFmtId="49" fontId="23" fillId="2" borderId="0" xfId="0" applyNumberFormat="1" applyFont="1" applyFill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4" fontId="23" fillId="0" borderId="0" xfId="0" applyNumberFormat="1" applyFont="1" applyAlignment="1">
      <alignment horizontal="center" vertical="center"/>
    </xf>
    <xf numFmtId="166" fontId="23" fillId="2" borderId="0" xfId="0" applyNumberFormat="1" applyFont="1" applyFill="1" applyAlignment="1">
      <alignment horizontal="center" vertical="center"/>
    </xf>
    <xf numFmtId="165" fontId="23" fillId="0" borderId="0" xfId="0" applyNumberFormat="1" applyFont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167" fontId="5" fillId="0" borderId="0" xfId="0" applyNumberFormat="1" applyFont="1" applyAlignment="1">
      <alignment horizontal="left" vertical="center"/>
    </xf>
    <xf numFmtId="0" fontId="24" fillId="0" borderId="0" xfId="1" applyFont="1" applyFill="1" applyAlignment="1">
      <alignment horizontal="center" vertical="center"/>
    </xf>
    <xf numFmtId="0" fontId="24" fillId="0" borderId="0" xfId="1" applyFont="1" applyFill="1" applyAlignment="1">
      <alignment horizontal="center"/>
    </xf>
    <xf numFmtId="0" fontId="6" fillId="10" borderId="10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2" fontId="23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right" vertical="center"/>
    </xf>
    <xf numFmtId="165" fontId="23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23" fillId="2" borderId="0" xfId="0" applyFont="1" applyFill="1" applyAlignment="1">
      <alignment horizontal="right" vertical="center"/>
    </xf>
    <xf numFmtId="0" fontId="27" fillId="10" borderId="1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2" fontId="25" fillId="0" borderId="0" xfId="0" applyNumberFormat="1" applyFont="1" applyAlignment="1">
      <alignment horizontal="center" vertical="center"/>
    </xf>
    <xf numFmtId="166" fontId="25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0" fontId="36" fillId="11" borderId="22" xfId="0" applyFont="1" applyFill="1" applyBorder="1" applyAlignment="1">
      <alignment horizontal="left" vertical="top" wrapText="1"/>
    </xf>
    <xf numFmtId="0" fontId="36" fillId="11" borderId="22" xfId="0" applyFont="1" applyFill="1" applyBorder="1" applyAlignment="1">
      <alignment horizontal="center" vertical="top" wrapText="1"/>
    </xf>
    <xf numFmtId="0" fontId="37" fillId="12" borderId="23" xfId="0" applyFont="1" applyFill="1" applyBorder="1" applyAlignment="1">
      <alignment horizontal="center" vertical="top" wrapText="1"/>
    </xf>
    <xf numFmtId="0" fontId="37" fillId="12" borderId="25" xfId="0" applyFont="1" applyFill="1" applyBorder="1" applyAlignment="1">
      <alignment horizontal="center" vertical="top" wrapText="1"/>
    </xf>
    <xf numFmtId="0" fontId="38" fillId="12" borderId="25" xfId="0" applyFont="1" applyFill="1" applyBorder="1" applyAlignment="1">
      <alignment horizontal="center" vertical="top" wrapText="1"/>
    </xf>
    <xf numFmtId="0" fontId="37" fillId="13" borderId="25" xfId="0" applyFont="1" applyFill="1" applyBorder="1" applyAlignment="1">
      <alignment horizontal="center" vertical="top" wrapText="1"/>
    </xf>
    <xf numFmtId="0" fontId="38" fillId="13" borderId="25" xfId="0" applyFont="1" applyFill="1" applyBorder="1" applyAlignment="1">
      <alignment horizontal="center" vertical="top" wrapText="1"/>
    </xf>
    <xf numFmtId="6" fontId="38" fillId="12" borderId="25" xfId="0" applyNumberFormat="1" applyFont="1" applyFill="1" applyBorder="1" applyAlignment="1">
      <alignment horizontal="center" vertical="top" wrapText="1"/>
    </xf>
    <xf numFmtId="0" fontId="38" fillId="14" borderId="25" xfId="0" applyFont="1" applyFill="1" applyBorder="1" applyAlignment="1">
      <alignment horizontal="center" vertical="top" wrapText="1"/>
    </xf>
    <xf numFmtId="168" fontId="23" fillId="2" borderId="0" xfId="0" applyNumberFormat="1" applyFont="1" applyFill="1" applyAlignment="1">
      <alignment horizontal="right" vertical="center"/>
    </xf>
    <xf numFmtId="168" fontId="23" fillId="0" borderId="0" xfId="0" applyNumberFormat="1" applyFont="1" applyAlignment="1">
      <alignment horizontal="right" vertical="center"/>
    </xf>
    <xf numFmtId="168" fontId="4" fillId="2" borderId="0" xfId="0" applyNumberFormat="1" applyFont="1" applyFill="1" applyAlignment="1">
      <alignment horizontal="right" vertical="center"/>
    </xf>
    <xf numFmtId="168" fontId="23" fillId="0" borderId="0" xfId="0" applyNumberFormat="1" applyFont="1" applyAlignment="1">
      <alignment horizontal="center" vertical="center"/>
    </xf>
    <xf numFmtId="168" fontId="25" fillId="2" borderId="0" xfId="0" applyNumberFormat="1" applyFont="1" applyFill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center" vertical="center"/>
    </xf>
    <xf numFmtId="168" fontId="3" fillId="2" borderId="0" xfId="0" applyNumberFormat="1" applyFont="1" applyFill="1" applyAlignment="1">
      <alignment horizontal="right" vertical="center"/>
    </xf>
    <xf numFmtId="0" fontId="21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vertical="center"/>
    </xf>
    <xf numFmtId="3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7" fillId="15" borderId="10" xfId="0" applyFont="1" applyFill="1" applyBorder="1" applyAlignment="1">
      <alignment horizontal="center" vertical="center"/>
    </xf>
    <xf numFmtId="0" fontId="29" fillId="0" borderId="0" xfId="1" applyFont="1" applyFill="1" applyAlignment="1">
      <alignment horizontal="center" vertical="center"/>
    </xf>
    <xf numFmtId="0" fontId="29" fillId="0" borderId="0" xfId="1" applyFont="1" applyFill="1" applyAlignment="1">
      <alignment horizontal="center"/>
    </xf>
    <xf numFmtId="0" fontId="22" fillId="0" borderId="0" xfId="1" applyFont="1" applyFill="1" applyAlignment="1">
      <alignment horizontal="center" vertical="center"/>
    </xf>
    <xf numFmtId="166" fontId="23" fillId="0" borderId="0" xfId="0" applyNumberFormat="1" applyFont="1" applyAlignment="1">
      <alignment horizontal="center" vertical="center"/>
    </xf>
    <xf numFmtId="0" fontId="29" fillId="0" borderId="0" xfId="1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" fontId="38" fillId="12" borderId="25" xfId="0" applyNumberFormat="1" applyFont="1" applyFill="1" applyBorder="1" applyAlignment="1">
      <alignment horizontal="center" vertical="top" wrapText="1"/>
    </xf>
    <xf numFmtId="1" fontId="38" fillId="13" borderId="25" xfId="0" applyNumberFormat="1" applyFont="1" applyFill="1" applyBorder="1" applyAlignment="1">
      <alignment horizontal="center" vertical="top" wrapText="1"/>
    </xf>
    <xf numFmtId="0" fontId="41" fillId="0" borderId="0" xfId="0" applyFont="1"/>
    <xf numFmtId="1" fontId="38" fillId="14" borderId="25" xfId="0" applyNumberFormat="1" applyFont="1" applyFill="1" applyBorder="1" applyAlignment="1">
      <alignment horizontal="center" vertical="top" wrapText="1"/>
    </xf>
    <xf numFmtId="0" fontId="42" fillId="0" borderId="0" xfId="0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40" fillId="0" borderId="0" xfId="2" applyFont="1" applyAlignment="1" applyProtection="1">
      <alignment horizontal="left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8" fillId="12" borderId="24" xfId="0" applyFont="1" applyFill="1" applyBorder="1" applyAlignment="1">
      <alignment horizontal="center" vertical="top" wrapText="1"/>
    </xf>
    <xf numFmtId="0" fontId="38" fillId="12" borderId="26" xfId="0" applyFont="1" applyFill="1" applyBorder="1" applyAlignment="1">
      <alignment horizontal="center" vertical="top" wrapText="1"/>
    </xf>
    <xf numFmtId="0" fontId="34" fillId="0" borderId="27" xfId="0" applyFont="1" applyBorder="1" applyAlignment="1">
      <alignment horizontal="left" vertical="center" wrapText="1"/>
    </xf>
    <xf numFmtId="0" fontId="1" fillId="0" borderId="0" xfId="0" applyFont="1"/>
  </cellXfs>
  <cellStyles count="3">
    <cellStyle name="Hypertextový odkaz" xfId="1" builtinId="8"/>
    <cellStyle name="Hypertextový odkaz 2" xfId="2" xr:uid="{78A68E34-6CB5-42C0-BD11-316F1D1EA970}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6</xdr:col>
      <xdr:colOff>554475</xdr:colOff>
      <xdr:row>39</xdr:row>
      <xdr:rowOff>112266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8D999E9-F269-4DDD-BAFE-93DAE791B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42950"/>
          <a:ext cx="9860400" cy="6913116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kabelove-zlaby-linear-plus-neperforovane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prislusenstvi-linear-plus/vika-a-prepazky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nosniky-a-podpery" TargetMode="External"/><Relationship Id="rId247" Type="http://schemas.openxmlformats.org/officeDocument/2006/relationships/hyperlink" Target="https://www.arkys.cz/cs/linear/linear-plus/kabelove-zlaby-linear-plus-neperforovane" TargetMode="External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nosniky-a-podper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spojky-a-spojovaci-material" TargetMode="External"/><Relationship Id="rId258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248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linear/linear-plus/prislusenstvi-linear-plus/drzaky" TargetMode="External"/><Relationship Id="rId259" Type="http://schemas.openxmlformats.org/officeDocument/2006/relationships/printerSettings" Target="../printerSettings/printerSettings1.bin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kabelove-zlaby-linear-plus-neperforovane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kabelove-zlaby-linear-plus-neperforovane" TargetMode="External"/><Relationship Id="rId228" Type="http://schemas.openxmlformats.org/officeDocument/2006/relationships/hyperlink" Target="https://www.arkys.cz/cs/linear/linear-plus/prislusenstvi-linear-plus/vika-a-prepazky" TargetMode="External"/><Relationship Id="rId24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hyperlink" Target="https://www.arkys.cz/cs/linear/linear-plus/kabelove-zlaby-linear-plus-perforovane" TargetMode="External"/><Relationship Id="rId250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240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1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nosniky-a-podpery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220" Type="http://schemas.openxmlformats.org/officeDocument/2006/relationships/hyperlink" Target="https://www.arkys.cz/cs/linear/linear-plus/prislusenstvi-linear-plus/tvarove-prvky" TargetMode="External"/><Relationship Id="rId24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78" Type="http://schemas.openxmlformats.org/officeDocument/2006/relationships/hyperlink" Target="https://www.arkys.cz/cs/linear/linear-plus/prislusenstvi-linear-plus/tvarove-prvk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64" Type="http://schemas.openxmlformats.org/officeDocument/2006/relationships/hyperlink" Target="https://www.arkys.cz/cs/linear/linear-plus/prislusenstvi-linear-plus/tvarove-prvky" TargetMode="External"/><Relationship Id="rId185" Type="http://schemas.openxmlformats.org/officeDocument/2006/relationships/hyperlink" Target="https://www.arkys.cz/cs/linear/linear-plus/prislusenstvi-linear-plus/vika-a-prepazky" TargetMode="External"/><Relationship Id="rId9" Type="http://schemas.openxmlformats.org/officeDocument/2006/relationships/hyperlink" Target="https://www.arkys.cz/cs/linear/linear-plus/kabelove-zlaby-linear-plus-perforovane" TargetMode="External"/><Relationship Id="rId210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252" Type="http://schemas.openxmlformats.org/officeDocument/2006/relationships/hyperlink" Target="https://www.arkys.cz/cs/linear/linear-plus/kabelove-zlaby-linear-plus-neperforovane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prislusenstvi-linear-plus/spojky-a-spojovaci-material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24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53" Type="http://schemas.openxmlformats.org/officeDocument/2006/relationships/hyperlink" Target="https://www.arkys.cz/cs/linear/linear-plus/kabelove-zlaby-linear-plus-perforovane" TargetMode="External"/><Relationship Id="rId27" Type="http://schemas.openxmlformats.org/officeDocument/2006/relationships/hyperlink" Target="https://www.arkys.cz/cs/linear/linear-plus/kabelove-zlaby-linear-plus-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243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54" Type="http://schemas.openxmlformats.org/officeDocument/2006/relationships/hyperlink" Target="https://www.arkys.cz/cs/linear/linear-plus/kabelove-zlaby-linear-plus-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nosniky-a-podper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244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linear/linear-plus/kabelove-zlaby-linear-plus-neperforovane" TargetMode="External"/><Relationship Id="rId255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tvarove-prvky" TargetMode="External"/><Relationship Id="rId245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spojky-a-spojovaci-material" TargetMode="External"/><Relationship Id="rId168" Type="http://schemas.openxmlformats.org/officeDocument/2006/relationships/hyperlink" Target="https://www.arkys.cz/cs/linear/linear-plus/prislusenstvi-linear-plus/drzak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vika-a-prepazky" TargetMode="External"/><Relationship Id="rId256" Type="http://schemas.openxmlformats.org/officeDocument/2006/relationships/hyperlink" Target="https://www.arkys.cz/cs/linear/linear-plus/kabelove-zlaby-linear-plus-neperforovane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179" Type="http://schemas.openxmlformats.org/officeDocument/2006/relationships/hyperlink" Target="https://www.arkys.cz/cs/linear/linear-plus/prislusenstvi-linear-plus/vika-a-prepazky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5" Type="http://schemas.openxmlformats.org/officeDocument/2006/relationships/hyperlink" Target="https://www.arkys.cz/cs/linear/linear-plus/prislusenstvi-linear-plus/nosniky-a-podpery" TargetMode="External"/><Relationship Id="rId246" Type="http://schemas.openxmlformats.org/officeDocument/2006/relationships/hyperlink" Target="https://www.arkys.cz/cs/linear/linear-plus/kabelove-zlaby-linear-plus-neperforovane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148" Type="http://schemas.openxmlformats.org/officeDocument/2006/relationships/hyperlink" Target="https://www.arkys.cz/cs/linear/linear-plus/prislusenstvi-linear-plus/tvarove-prvky" TargetMode="External"/><Relationship Id="rId169" Type="http://schemas.openxmlformats.org/officeDocument/2006/relationships/hyperlink" Target="https://www.arkys.cz/cs/linear/linear-plus/prislusenstvi-linear-plus/nosniky-a-podpery" TargetMode="External"/><Relationship Id="rId4" Type="http://schemas.openxmlformats.org/officeDocument/2006/relationships/hyperlink" Target="https://www.arkys.cz/cs/linear/linear-plus/prislusenstvi-linear-plus/spojky-a-spojovaci-material" TargetMode="External"/><Relationship Id="rId180" Type="http://schemas.openxmlformats.org/officeDocument/2006/relationships/hyperlink" Target="https://www.arkys.cz/cs/linear/linear-plus/prislusenstvi-linear-plus/vika-a-prepazky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57" Type="http://schemas.openxmlformats.org/officeDocument/2006/relationships/hyperlink" Target="https://www.arkys.cz/cs/linear/linear-plus/kabelove-zlaby-linear-plus-perforovan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spojky-a-spojovaci-material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spojky-a-spojovaci-material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rislusenstvi-polar/spojky-a-spojovaci-material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rislusenstvi-polar/spojky-a-spojovaci-material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polar/prislusenstvi-polar/vika-a-prepazky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tvarove-prvk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olar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vika-a-prepaz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tvarove-prvk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nosniky-a-podpery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CC545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1" width="6.7109375" style="63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5" width="20.7109375" style="2" customWidth="1"/>
    <col min="16" max="16" width="20.7109375" style="63" customWidth="1"/>
    <col min="17" max="81" width="9.140625" style="63"/>
    <col min="82" max="16384" width="9.140625" style="1"/>
  </cols>
  <sheetData>
    <row r="1" spans="1:81" ht="12.95" customHeight="1" x14ac:dyDescent="0.25">
      <c r="G1" s="173" t="e" vm="1">
        <v>#VALUE!</v>
      </c>
      <c r="H1" s="173"/>
    </row>
    <row r="2" spans="1:81" ht="20.100000000000001" customHeight="1" x14ac:dyDescent="0.25">
      <c r="B2" s="1"/>
      <c r="D2" s="43" t="s">
        <v>1206</v>
      </c>
      <c r="E2" s="16"/>
      <c r="G2" s="173"/>
      <c r="H2" s="173"/>
      <c r="I2" s="3"/>
      <c r="J2" s="3"/>
    </row>
    <row r="3" spans="1:81" ht="20.100000000000001" customHeight="1" x14ac:dyDescent="0.25">
      <c r="B3" s="1"/>
      <c r="D3" s="44" t="s">
        <v>1862</v>
      </c>
      <c r="E3" s="15"/>
      <c r="F3" s="5"/>
      <c r="G3" s="173"/>
      <c r="H3" s="173"/>
      <c r="I3" s="3"/>
      <c r="J3" s="3"/>
      <c r="K3" s="6"/>
      <c r="L3" s="6"/>
    </row>
    <row r="4" spans="1:81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81" ht="19.5" hidden="1" thickBot="1" x14ac:dyDescent="0.3">
      <c r="B5" s="1"/>
      <c r="C5" s="10"/>
      <c r="D5" s="42"/>
      <c r="E5" s="15"/>
      <c r="G5" s="3"/>
      <c r="H5" s="3"/>
      <c r="I5" s="3"/>
      <c r="J5" s="3"/>
      <c r="K5" s="6"/>
      <c r="L5" s="6"/>
    </row>
    <row r="6" spans="1:81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81" s="2" customFormat="1" ht="18" hidden="1" thickBot="1" x14ac:dyDescent="0.3">
      <c r="A7" s="63"/>
      <c r="B7" s="1"/>
      <c r="C7" s="10"/>
      <c r="D7" s="41"/>
      <c r="E7" s="15"/>
      <c r="F7" s="5"/>
      <c r="G7" s="3"/>
      <c r="H7" s="3"/>
      <c r="I7" s="3"/>
      <c r="J7" s="3"/>
      <c r="K7" s="6"/>
      <c r="L7" s="6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</row>
    <row r="8" spans="1:81" s="2" customFormat="1" ht="16.5" hidden="1" thickBot="1" x14ac:dyDescent="0.3">
      <c r="A8" s="63"/>
      <c r="B8" s="10"/>
      <c r="C8" s="10"/>
      <c r="D8" s="41"/>
      <c r="E8" s="11"/>
      <c r="F8" s="5"/>
      <c r="G8" s="3"/>
      <c r="H8" s="3"/>
      <c r="I8" s="3"/>
      <c r="J8" s="3"/>
      <c r="K8" s="6"/>
      <c r="L8" s="6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</row>
    <row r="9" spans="1:81" s="2" customFormat="1" ht="16.5" hidden="1" thickBot="1" x14ac:dyDescent="0.3">
      <c r="A9" s="63"/>
      <c r="B9" s="1"/>
      <c r="C9" s="10"/>
      <c r="D9" s="12"/>
      <c r="E9" s="11"/>
      <c r="F9" s="5"/>
      <c r="G9" s="3"/>
      <c r="H9" s="3"/>
      <c r="I9" s="3"/>
      <c r="J9" s="3"/>
      <c r="K9" s="6"/>
      <c r="L9" s="6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</row>
    <row r="10" spans="1:81" s="2" customFormat="1" ht="16.5" hidden="1" thickBot="1" x14ac:dyDescent="0.3">
      <c r="A10" s="63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</row>
    <row r="11" spans="1:81" s="2" customFormat="1" ht="16.5" hidden="1" thickBot="1" x14ac:dyDescent="0.3">
      <c r="A11" s="63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</row>
    <row r="12" spans="1:81" s="2" customFormat="1" ht="12.75" hidden="1" customHeight="1" thickBot="1" x14ac:dyDescent="0.3">
      <c r="A12" s="63"/>
      <c r="D12" s="18"/>
      <c r="K12" s="9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</row>
    <row r="13" spans="1:81" s="2" customFormat="1" ht="15" customHeight="1" x14ac:dyDescent="0.25">
      <c r="A13" s="63"/>
      <c r="C13" s="169" t="s">
        <v>16</v>
      </c>
      <c r="D13" s="170"/>
      <c r="E13" s="174" t="s">
        <v>17</v>
      </c>
      <c r="F13" s="175"/>
      <c r="G13" s="175"/>
      <c r="H13" s="175"/>
      <c r="I13" s="175"/>
      <c r="J13" s="176"/>
      <c r="K13" s="9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</row>
    <row r="14" spans="1:81" s="2" customFormat="1" ht="15" customHeight="1" thickBot="1" x14ac:dyDescent="0.3">
      <c r="A14" s="63"/>
      <c r="C14" s="171"/>
      <c r="D14" s="172"/>
      <c r="E14" s="167" t="s">
        <v>5</v>
      </c>
      <c r="F14" s="168"/>
      <c r="G14" s="30" t="s">
        <v>7</v>
      </c>
      <c r="H14" s="27" t="s">
        <v>1193</v>
      </c>
      <c r="I14" s="28" t="s">
        <v>6</v>
      </c>
      <c r="J14" s="29" t="s">
        <v>11</v>
      </c>
      <c r="K14" s="9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</row>
    <row r="15" spans="1:81" s="4" customFormat="1" ht="15" hidden="1" customHeight="1" x14ac:dyDescent="0.25">
      <c r="A15" s="63"/>
      <c r="B15" s="2"/>
      <c r="C15" s="46" t="s">
        <v>13</v>
      </c>
      <c r="D15" s="108" t="s">
        <v>1207</v>
      </c>
      <c r="E15" s="177">
        <v>0</v>
      </c>
      <c r="F15" s="178"/>
      <c r="G15" s="50">
        <v>0</v>
      </c>
      <c r="H15" s="50">
        <v>0</v>
      </c>
      <c r="I15" s="50">
        <v>0</v>
      </c>
      <c r="J15" s="51" t="s">
        <v>9</v>
      </c>
      <c r="K15" s="9"/>
      <c r="L15" s="2"/>
      <c r="M15" s="2"/>
      <c r="N15" s="2"/>
      <c r="O15" s="2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</row>
    <row r="16" spans="1:81" s="4" customFormat="1" ht="15" customHeight="1" thickBot="1" x14ac:dyDescent="0.3">
      <c r="A16" s="63"/>
      <c r="B16" s="2"/>
      <c r="C16" s="23" t="s">
        <v>14</v>
      </c>
      <c r="D16" s="111" t="s">
        <v>1208</v>
      </c>
      <c r="E16" s="165" t="s">
        <v>8</v>
      </c>
      <c r="F16" s="166"/>
      <c r="G16" s="48">
        <v>0</v>
      </c>
      <c r="H16" s="48">
        <v>0</v>
      </c>
      <c r="I16" s="48">
        <v>0</v>
      </c>
      <c r="J16" s="49" t="s">
        <v>9</v>
      </c>
      <c r="K16" s="9"/>
      <c r="L16" s="2"/>
      <c r="M16" s="2"/>
      <c r="N16" s="2"/>
      <c r="O16" s="2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</row>
    <row r="17" spans="1:81" s="4" customFormat="1" ht="15" hidden="1" customHeight="1" x14ac:dyDescent="0.25">
      <c r="A17" s="63"/>
      <c r="B17" s="2"/>
      <c r="C17" s="78" t="s">
        <v>4</v>
      </c>
      <c r="D17" s="109" t="s">
        <v>1209</v>
      </c>
      <c r="E17" s="179" t="s">
        <v>8</v>
      </c>
      <c r="F17" s="180"/>
      <c r="G17" s="79">
        <v>0</v>
      </c>
      <c r="H17" s="79">
        <v>0</v>
      </c>
      <c r="I17" s="79">
        <v>0</v>
      </c>
      <c r="J17" s="80" t="s">
        <v>9</v>
      </c>
      <c r="K17" s="9"/>
      <c r="L17" s="2"/>
      <c r="M17" s="2"/>
      <c r="N17" s="2"/>
      <c r="O17" s="2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</row>
    <row r="18" spans="1:81" ht="15" hidden="1" customHeight="1" thickBot="1" x14ac:dyDescent="0.3">
      <c r="C18" s="47" t="s">
        <v>15</v>
      </c>
      <c r="D18" s="111" t="s">
        <v>1210</v>
      </c>
      <c r="E18" s="165" t="s">
        <v>8</v>
      </c>
      <c r="F18" s="166"/>
      <c r="G18" s="48">
        <v>0</v>
      </c>
      <c r="H18" s="48">
        <v>0</v>
      </c>
      <c r="I18" s="48">
        <v>0</v>
      </c>
      <c r="J18" s="49" t="s">
        <v>9</v>
      </c>
    </row>
    <row r="20" spans="1:81" s="2" customFormat="1" ht="15" customHeight="1" x14ac:dyDescent="0.25">
      <c r="A20" s="63"/>
      <c r="B20" s="19" t="s">
        <v>12</v>
      </c>
      <c r="C20" s="19" t="s">
        <v>3</v>
      </c>
      <c r="D20" s="19" t="s">
        <v>1211</v>
      </c>
      <c r="E20" s="19" t="s">
        <v>1212</v>
      </c>
      <c r="F20" s="19" t="s">
        <v>1</v>
      </c>
      <c r="G20" s="20" t="s">
        <v>2</v>
      </c>
      <c r="H20" s="21" t="s">
        <v>1213</v>
      </c>
      <c r="I20" s="20" t="s">
        <v>0</v>
      </c>
      <c r="J20" s="19" t="s">
        <v>1214</v>
      </c>
      <c r="K20" s="22" t="s">
        <v>10</v>
      </c>
      <c r="L20" s="54" t="s">
        <v>1215</v>
      </c>
      <c r="M20" s="113" t="s">
        <v>29</v>
      </c>
      <c r="N20" s="113" t="s">
        <v>30</v>
      </c>
      <c r="O20" s="113" t="s">
        <v>1216</v>
      </c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</row>
    <row r="21" spans="1:81" s="2" customFormat="1" ht="12.75" customHeight="1" x14ac:dyDescent="0.25">
      <c r="A21" s="63"/>
      <c r="C21" s="62"/>
      <c r="D21" s="56"/>
      <c r="E21" s="82"/>
      <c r="F21" s="56"/>
      <c r="G21" s="83"/>
      <c r="H21" s="84"/>
      <c r="I21" s="83"/>
      <c r="J21" s="62"/>
      <c r="K21" s="85"/>
      <c r="L21" s="61"/>
      <c r="M21" s="61"/>
      <c r="N21" s="61"/>
      <c r="O21" s="61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</row>
    <row r="22" spans="1:81" ht="12.75" customHeight="1" x14ac:dyDescent="0.25">
      <c r="C22" s="62"/>
      <c r="D22" s="76" t="s">
        <v>1217</v>
      </c>
      <c r="E22" s="82"/>
      <c r="F22" s="56"/>
      <c r="G22" s="83"/>
      <c r="H22" s="82"/>
      <c r="I22" s="62"/>
      <c r="J22" s="86"/>
      <c r="K22" s="87"/>
      <c r="L22" s="61"/>
      <c r="M22" s="61"/>
      <c r="N22" s="61"/>
      <c r="O22" s="61"/>
    </row>
    <row r="23" spans="1:81" ht="12.75" customHeight="1" x14ac:dyDescent="0.25">
      <c r="B23" s="159"/>
      <c r="C23" s="62"/>
      <c r="D23" s="86"/>
      <c r="E23" s="82"/>
      <c r="F23" s="56"/>
      <c r="G23" s="83"/>
      <c r="H23" s="82"/>
      <c r="I23" s="62"/>
      <c r="J23" s="86"/>
      <c r="K23" s="87"/>
      <c r="L23" s="61"/>
      <c r="M23" s="61"/>
      <c r="N23" s="61"/>
      <c r="O23" s="61"/>
    </row>
    <row r="24" spans="1:81" s="63" customFormat="1" ht="12.75" customHeight="1" x14ac:dyDescent="0.25">
      <c r="B24" s="145" t="s">
        <v>31</v>
      </c>
      <c r="C24" s="55" t="s">
        <v>32</v>
      </c>
      <c r="D24" s="12" t="s">
        <v>1224</v>
      </c>
      <c r="E24" s="88"/>
      <c r="F24" s="56" t="s">
        <v>33</v>
      </c>
      <c r="G24" s="58">
        <f t="shared" ref="G24:G73" si="0">I24*(1-J24)</f>
        <v>12.72</v>
      </c>
      <c r="H24" s="130">
        <f t="shared" ref="H24:H73" si="1">E24*G24</f>
        <v>0</v>
      </c>
      <c r="I24" s="58">
        <v>12.72</v>
      </c>
      <c r="J24" s="59">
        <f>G$16/100</f>
        <v>0</v>
      </c>
      <c r="K24" s="60">
        <v>0.77</v>
      </c>
      <c r="L24" s="61">
        <f t="shared" ref="L24:L73" si="2">E24*K24</f>
        <v>0</v>
      </c>
      <c r="M24" s="61">
        <v>18592648521720</v>
      </c>
      <c r="N24" s="61" t="s">
        <v>34</v>
      </c>
      <c r="O24" s="61">
        <v>73181595</v>
      </c>
    </row>
    <row r="25" spans="1:81" s="63" customFormat="1" ht="12.75" customHeight="1" x14ac:dyDescent="0.25">
      <c r="B25" s="145" t="s">
        <v>31</v>
      </c>
      <c r="C25" s="64" t="s">
        <v>35</v>
      </c>
      <c r="D25" s="12" t="s">
        <v>1852</v>
      </c>
      <c r="E25" s="88"/>
      <c r="F25" s="56" t="s">
        <v>33</v>
      </c>
      <c r="G25" s="58">
        <f t="shared" si="0"/>
        <v>1.72</v>
      </c>
      <c r="H25" s="130">
        <f t="shared" si="1"/>
        <v>0</v>
      </c>
      <c r="I25" s="58">
        <v>1.72</v>
      </c>
      <c r="J25" s="59">
        <f t="shared" ref="J25:J96" si="3">G$16/100</f>
        <v>0</v>
      </c>
      <c r="K25" s="60">
        <v>0.152</v>
      </c>
      <c r="L25" s="61">
        <f t="shared" si="2"/>
        <v>0</v>
      </c>
      <c r="M25" s="61">
        <v>18592648521362</v>
      </c>
      <c r="N25" s="61" t="s">
        <v>34</v>
      </c>
      <c r="O25" s="61">
        <v>73181491</v>
      </c>
    </row>
    <row r="26" spans="1:81" s="63" customFormat="1" ht="12.75" customHeight="1" x14ac:dyDescent="0.2">
      <c r="A26" s="74"/>
      <c r="B26" s="145" t="s">
        <v>31</v>
      </c>
      <c r="C26" s="65" t="s">
        <v>36</v>
      </c>
      <c r="D26" s="12" t="s">
        <v>1225</v>
      </c>
      <c r="E26" s="88"/>
      <c r="F26" s="56" t="s">
        <v>37</v>
      </c>
      <c r="G26" s="58">
        <f t="shared" si="0"/>
        <v>4.5199999999999996</v>
      </c>
      <c r="H26" s="130">
        <f t="shared" si="1"/>
        <v>0</v>
      </c>
      <c r="I26" s="58">
        <v>4.5199999999999996</v>
      </c>
      <c r="J26" s="59">
        <f t="shared" si="3"/>
        <v>0</v>
      </c>
      <c r="K26" s="60">
        <v>0.74</v>
      </c>
      <c r="L26" s="61">
        <f t="shared" si="2"/>
        <v>0</v>
      </c>
      <c r="M26" s="61" t="s">
        <v>38</v>
      </c>
      <c r="N26" s="61" t="s">
        <v>34</v>
      </c>
      <c r="O26" s="61">
        <v>73089059</v>
      </c>
    </row>
    <row r="27" spans="1:81" s="63" customFormat="1" ht="12.75" customHeight="1" x14ac:dyDescent="0.2">
      <c r="A27" s="74"/>
      <c r="B27" s="145" t="s">
        <v>31</v>
      </c>
      <c r="C27" s="65" t="s">
        <v>39</v>
      </c>
      <c r="D27" s="12" t="s">
        <v>1226</v>
      </c>
      <c r="E27" s="88"/>
      <c r="F27" s="56" t="s">
        <v>37</v>
      </c>
      <c r="G27" s="58">
        <f t="shared" si="0"/>
        <v>5.56</v>
      </c>
      <c r="H27" s="130">
        <f t="shared" si="1"/>
        <v>0</v>
      </c>
      <c r="I27" s="58">
        <v>5.56</v>
      </c>
      <c r="J27" s="59">
        <f t="shared" si="3"/>
        <v>0</v>
      </c>
      <c r="K27" s="60">
        <v>0.95</v>
      </c>
      <c r="L27" s="61">
        <f t="shared" si="2"/>
        <v>0</v>
      </c>
      <c r="M27" s="61" t="s">
        <v>40</v>
      </c>
      <c r="N27" s="61" t="s">
        <v>34</v>
      </c>
      <c r="O27" s="61">
        <v>73089059</v>
      </c>
    </row>
    <row r="28" spans="1:81" s="63" customFormat="1" ht="12.75" customHeight="1" x14ac:dyDescent="0.2">
      <c r="A28" s="74"/>
      <c r="B28" s="145" t="s">
        <v>31</v>
      </c>
      <c r="C28" s="65" t="s">
        <v>41</v>
      </c>
      <c r="D28" s="12" t="s">
        <v>1227</v>
      </c>
      <c r="E28" s="88"/>
      <c r="F28" s="56" t="s">
        <v>37</v>
      </c>
      <c r="G28" s="58">
        <f t="shared" si="0"/>
        <v>6.6</v>
      </c>
      <c r="H28" s="130">
        <f t="shared" si="1"/>
        <v>0</v>
      </c>
      <c r="I28" s="58">
        <v>6.6</v>
      </c>
      <c r="J28" s="59">
        <f t="shared" si="3"/>
        <v>0</v>
      </c>
      <c r="K28" s="60">
        <v>1.1200000000000001</v>
      </c>
      <c r="L28" s="61">
        <f t="shared" si="2"/>
        <v>0</v>
      </c>
      <c r="M28" s="61" t="s">
        <v>42</v>
      </c>
      <c r="N28" s="61" t="s">
        <v>34</v>
      </c>
      <c r="O28" s="61">
        <v>73089059</v>
      </c>
    </row>
    <row r="29" spans="1:81" s="63" customFormat="1" ht="12.75" customHeight="1" x14ac:dyDescent="0.2">
      <c r="A29" s="74"/>
      <c r="B29" s="145" t="s">
        <v>31</v>
      </c>
      <c r="C29" s="65" t="s">
        <v>43</v>
      </c>
      <c r="D29" s="12" t="s">
        <v>1228</v>
      </c>
      <c r="E29" s="88"/>
      <c r="F29" s="56" t="s">
        <v>37</v>
      </c>
      <c r="G29" s="58">
        <f t="shared" si="0"/>
        <v>9</v>
      </c>
      <c r="H29" s="130">
        <f t="shared" si="1"/>
        <v>0</v>
      </c>
      <c r="I29" s="58">
        <v>9</v>
      </c>
      <c r="J29" s="59">
        <f t="shared" si="3"/>
        <v>0</v>
      </c>
      <c r="K29" s="60">
        <v>1.64</v>
      </c>
      <c r="L29" s="61">
        <f t="shared" si="2"/>
        <v>0</v>
      </c>
      <c r="M29" s="61" t="s">
        <v>44</v>
      </c>
      <c r="N29" s="61" t="s">
        <v>34</v>
      </c>
      <c r="O29" s="61">
        <v>73089059</v>
      </c>
    </row>
    <row r="30" spans="1:81" s="63" customFormat="1" ht="12.75" customHeight="1" x14ac:dyDescent="0.2">
      <c r="A30" s="74"/>
      <c r="B30" s="145" t="s">
        <v>31</v>
      </c>
      <c r="C30" s="65" t="s">
        <v>45</v>
      </c>
      <c r="D30" s="12" t="s">
        <v>1229</v>
      </c>
      <c r="E30" s="88"/>
      <c r="F30" s="56" t="s">
        <v>37</v>
      </c>
      <c r="G30" s="58">
        <f t="shared" si="0"/>
        <v>3.92</v>
      </c>
      <c r="H30" s="130">
        <f t="shared" si="1"/>
        <v>0</v>
      </c>
      <c r="I30" s="58">
        <v>3.92</v>
      </c>
      <c r="J30" s="59">
        <f t="shared" si="3"/>
        <v>0</v>
      </c>
      <c r="K30" s="60">
        <v>0.65</v>
      </c>
      <c r="L30" s="61">
        <f t="shared" si="2"/>
        <v>0</v>
      </c>
      <c r="M30" s="61" t="s">
        <v>46</v>
      </c>
      <c r="N30" s="61" t="s">
        <v>34</v>
      </c>
      <c r="O30" s="61">
        <v>73089059</v>
      </c>
    </row>
    <row r="31" spans="1:81" s="63" customFormat="1" ht="12.75" customHeight="1" x14ac:dyDescent="0.2">
      <c r="A31" s="74"/>
      <c r="B31" s="145" t="s">
        <v>31</v>
      </c>
      <c r="C31" s="65" t="s">
        <v>47</v>
      </c>
      <c r="D31" s="12" t="s">
        <v>1230</v>
      </c>
      <c r="E31" s="88"/>
      <c r="F31" s="56" t="s">
        <v>37</v>
      </c>
      <c r="G31" s="58">
        <f t="shared" si="0"/>
        <v>4.88</v>
      </c>
      <c r="H31" s="130">
        <f t="shared" si="1"/>
        <v>0</v>
      </c>
      <c r="I31" s="58">
        <v>4.88</v>
      </c>
      <c r="J31" s="59">
        <f t="shared" si="3"/>
        <v>0</v>
      </c>
      <c r="K31" s="60">
        <v>0.9</v>
      </c>
      <c r="L31" s="61">
        <f t="shared" si="2"/>
        <v>0</v>
      </c>
      <c r="M31" s="61" t="s">
        <v>48</v>
      </c>
      <c r="N31" s="61" t="s">
        <v>34</v>
      </c>
      <c r="O31" s="61">
        <v>73089059</v>
      </c>
    </row>
    <row r="32" spans="1:81" s="63" customFormat="1" ht="12.75" customHeight="1" x14ac:dyDescent="0.2">
      <c r="A32" s="74"/>
      <c r="B32" s="145" t="s">
        <v>31</v>
      </c>
      <c r="C32" s="65" t="s">
        <v>49</v>
      </c>
      <c r="D32" s="12" t="s">
        <v>1838</v>
      </c>
      <c r="E32" s="88"/>
      <c r="F32" s="56" t="s">
        <v>37</v>
      </c>
      <c r="G32" s="58">
        <f>I32*(1-J32)</f>
        <v>14.28</v>
      </c>
      <c r="H32" s="130">
        <f>E32*G32</f>
        <v>0</v>
      </c>
      <c r="I32" s="58">
        <v>14.28</v>
      </c>
      <c r="J32" s="59">
        <f t="shared" si="3"/>
        <v>0</v>
      </c>
      <c r="K32" s="60">
        <v>2.69</v>
      </c>
      <c r="L32" s="61">
        <f>E32*K32</f>
        <v>0</v>
      </c>
      <c r="M32" s="61" t="s">
        <v>50</v>
      </c>
      <c r="N32" s="61" t="s">
        <v>34</v>
      </c>
      <c r="O32" s="61">
        <v>73089059</v>
      </c>
    </row>
    <row r="33" spans="1:15" s="63" customFormat="1" ht="12.75" customHeight="1" x14ac:dyDescent="0.2">
      <c r="A33" s="74"/>
      <c r="B33" s="145" t="s">
        <v>31</v>
      </c>
      <c r="C33" s="65" t="s">
        <v>51</v>
      </c>
      <c r="D33" s="12" t="s">
        <v>1231</v>
      </c>
      <c r="E33" s="88"/>
      <c r="F33" s="56" t="s">
        <v>37</v>
      </c>
      <c r="G33" s="58">
        <f t="shared" si="0"/>
        <v>6.28</v>
      </c>
      <c r="H33" s="130">
        <f t="shared" si="1"/>
        <v>0</v>
      </c>
      <c r="I33" s="58">
        <v>6.28</v>
      </c>
      <c r="J33" s="59">
        <f t="shared" si="3"/>
        <v>0</v>
      </c>
      <c r="K33" s="60">
        <v>1.1000000000000001</v>
      </c>
      <c r="L33" s="61">
        <f t="shared" si="2"/>
        <v>0</v>
      </c>
      <c r="M33" s="61" t="s">
        <v>52</v>
      </c>
      <c r="N33" s="61" t="s">
        <v>34</v>
      </c>
      <c r="O33" s="61">
        <v>73089059</v>
      </c>
    </row>
    <row r="34" spans="1:15" s="63" customFormat="1" ht="12.75" customHeight="1" x14ac:dyDescent="0.2">
      <c r="A34" s="74"/>
      <c r="B34" s="145" t="s">
        <v>31</v>
      </c>
      <c r="C34" s="65" t="s">
        <v>53</v>
      </c>
      <c r="D34" s="12" t="s">
        <v>1232</v>
      </c>
      <c r="E34" s="88"/>
      <c r="F34" s="56" t="s">
        <v>37</v>
      </c>
      <c r="G34" s="58">
        <f t="shared" si="0"/>
        <v>7.76</v>
      </c>
      <c r="H34" s="130">
        <f t="shared" si="1"/>
        <v>0</v>
      </c>
      <c r="I34" s="58">
        <v>7.76</v>
      </c>
      <c r="J34" s="59">
        <f t="shared" si="3"/>
        <v>0</v>
      </c>
      <c r="K34" s="60">
        <v>1.4</v>
      </c>
      <c r="L34" s="61">
        <f t="shared" si="2"/>
        <v>0</v>
      </c>
      <c r="M34" s="61" t="s">
        <v>54</v>
      </c>
      <c r="N34" s="61" t="s">
        <v>34</v>
      </c>
      <c r="O34" s="61">
        <v>73089059</v>
      </c>
    </row>
    <row r="35" spans="1:15" s="63" customFormat="1" ht="12.75" customHeight="1" x14ac:dyDescent="0.2">
      <c r="A35" s="74"/>
      <c r="B35" s="145" t="s">
        <v>31</v>
      </c>
      <c r="C35" s="65" t="s">
        <v>55</v>
      </c>
      <c r="D35" s="12" t="s">
        <v>1839</v>
      </c>
      <c r="E35" s="88"/>
      <c r="F35" s="56" t="s">
        <v>37</v>
      </c>
      <c r="G35" s="58">
        <f>I35*(1-J35)</f>
        <v>18.68</v>
      </c>
      <c r="H35" s="130">
        <f>E35*G35</f>
        <v>0</v>
      </c>
      <c r="I35" s="58">
        <v>18.68</v>
      </c>
      <c r="J35" s="59">
        <f t="shared" si="3"/>
        <v>0</v>
      </c>
      <c r="K35" s="60">
        <v>3.76</v>
      </c>
      <c r="L35" s="61">
        <f>E35*K35</f>
        <v>0</v>
      </c>
      <c r="M35" s="61" t="s">
        <v>56</v>
      </c>
      <c r="N35" s="61" t="s">
        <v>34</v>
      </c>
      <c r="O35" s="61">
        <v>73089059</v>
      </c>
    </row>
    <row r="36" spans="1:15" s="63" customFormat="1" ht="12.75" customHeight="1" x14ac:dyDescent="0.2">
      <c r="A36" s="74"/>
      <c r="B36" s="145" t="s">
        <v>31</v>
      </c>
      <c r="C36" s="65" t="s">
        <v>57</v>
      </c>
      <c r="D36" s="12" t="s">
        <v>1233</v>
      </c>
      <c r="E36" s="88"/>
      <c r="F36" s="56" t="s">
        <v>37</v>
      </c>
      <c r="G36" s="58">
        <f t="shared" si="0"/>
        <v>10.64</v>
      </c>
      <c r="H36" s="130">
        <f t="shared" si="1"/>
        <v>0</v>
      </c>
      <c r="I36" s="58">
        <v>10.64</v>
      </c>
      <c r="J36" s="59">
        <f t="shared" si="3"/>
        <v>0</v>
      </c>
      <c r="K36" s="60">
        <v>2.2200000000000002</v>
      </c>
      <c r="L36" s="61">
        <f t="shared" si="2"/>
        <v>0</v>
      </c>
      <c r="M36" s="61" t="s">
        <v>58</v>
      </c>
      <c r="N36" s="61" t="s">
        <v>34</v>
      </c>
      <c r="O36" s="61">
        <v>73089059</v>
      </c>
    </row>
    <row r="37" spans="1:15" s="63" customFormat="1" ht="12.75" customHeight="1" x14ac:dyDescent="0.2">
      <c r="A37" s="74"/>
      <c r="B37" s="145" t="s">
        <v>31</v>
      </c>
      <c r="C37" s="65" t="s">
        <v>59</v>
      </c>
      <c r="D37" s="12" t="s">
        <v>1840</v>
      </c>
      <c r="E37" s="88"/>
      <c r="F37" s="56" t="s">
        <v>37</v>
      </c>
      <c r="G37" s="58">
        <f>I37*(1-J37)</f>
        <v>24.24</v>
      </c>
      <c r="H37" s="130">
        <f>E37*G37</f>
        <v>0</v>
      </c>
      <c r="I37" s="58">
        <v>24.24</v>
      </c>
      <c r="J37" s="59">
        <f t="shared" si="3"/>
        <v>0</v>
      </c>
      <c r="K37" s="60">
        <v>4.8099999999999996</v>
      </c>
      <c r="L37" s="61">
        <f>E37*K37</f>
        <v>0</v>
      </c>
      <c r="M37" s="61" t="s">
        <v>60</v>
      </c>
      <c r="N37" s="61" t="s">
        <v>34</v>
      </c>
      <c r="O37" s="61">
        <v>73089059</v>
      </c>
    </row>
    <row r="38" spans="1:15" s="63" customFormat="1" ht="12.75" customHeight="1" x14ac:dyDescent="0.2">
      <c r="A38" s="74"/>
      <c r="B38" s="145" t="s">
        <v>31</v>
      </c>
      <c r="C38" s="65" t="s">
        <v>61</v>
      </c>
      <c r="D38" s="12" t="s">
        <v>1876</v>
      </c>
      <c r="E38" s="88"/>
      <c r="F38" s="56" t="s">
        <v>37</v>
      </c>
      <c r="G38" s="58">
        <f t="shared" si="0"/>
        <v>15.72</v>
      </c>
      <c r="H38" s="130">
        <f t="shared" si="1"/>
        <v>0</v>
      </c>
      <c r="I38" s="58">
        <v>15.72</v>
      </c>
      <c r="J38" s="59">
        <f t="shared" si="3"/>
        <v>0</v>
      </c>
      <c r="K38" s="60">
        <v>2.86</v>
      </c>
      <c r="L38" s="61">
        <f t="shared" si="2"/>
        <v>0</v>
      </c>
      <c r="M38" s="61" t="s">
        <v>62</v>
      </c>
      <c r="N38" s="61" t="s">
        <v>34</v>
      </c>
      <c r="O38" s="61">
        <v>73089059</v>
      </c>
    </row>
    <row r="39" spans="1:15" s="63" customFormat="1" ht="12.75" customHeight="1" x14ac:dyDescent="0.2">
      <c r="A39" s="74"/>
      <c r="B39" s="145" t="s">
        <v>31</v>
      </c>
      <c r="C39" s="65" t="s">
        <v>1877</v>
      </c>
      <c r="D39" s="12" t="s">
        <v>1234</v>
      </c>
      <c r="E39" s="88"/>
      <c r="F39" s="56" t="s">
        <v>37</v>
      </c>
      <c r="G39" s="58">
        <f t="shared" si="0"/>
        <v>19.66</v>
      </c>
      <c r="H39" s="130">
        <f t="shared" si="1"/>
        <v>0</v>
      </c>
      <c r="I39" s="58">
        <v>19.66</v>
      </c>
      <c r="J39" s="59">
        <f t="shared" si="3"/>
        <v>0</v>
      </c>
      <c r="K39" s="60">
        <v>3.7650000000000001</v>
      </c>
      <c r="L39" s="61">
        <f t="shared" si="2"/>
        <v>0</v>
      </c>
      <c r="M39" s="61">
        <v>8434453074813</v>
      </c>
      <c r="N39" s="61" t="s">
        <v>34</v>
      </c>
      <c r="O39" s="61">
        <v>73089059</v>
      </c>
    </row>
    <row r="40" spans="1:15" s="63" customFormat="1" ht="12.75" customHeight="1" x14ac:dyDescent="0.2">
      <c r="A40" s="74"/>
      <c r="B40" s="145" t="s">
        <v>31</v>
      </c>
      <c r="C40" s="65" t="s">
        <v>63</v>
      </c>
      <c r="D40" s="12" t="s">
        <v>1878</v>
      </c>
      <c r="E40" s="88"/>
      <c r="F40" s="56" t="s">
        <v>37</v>
      </c>
      <c r="G40" s="58">
        <f t="shared" si="0"/>
        <v>18.32</v>
      </c>
      <c r="H40" s="130">
        <f t="shared" si="1"/>
        <v>0</v>
      </c>
      <c r="I40" s="58">
        <v>18.32</v>
      </c>
      <c r="J40" s="59">
        <f t="shared" si="3"/>
        <v>0</v>
      </c>
      <c r="K40" s="60">
        <v>3.38</v>
      </c>
      <c r="L40" s="61">
        <f t="shared" si="2"/>
        <v>0</v>
      </c>
      <c r="M40" s="61" t="s">
        <v>64</v>
      </c>
      <c r="N40" s="61" t="s">
        <v>34</v>
      </c>
      <c r="O40" s="61">
        <v>73089059</v>
      </c>
    </row>
    <row r="41" spans="1:15" s="63" customFormat="1" ht="12.75" customHeight="1" x14ac:dyDescent="0.2">
      <c r="A41" s="74"/>
      <c r="B41" s="145" t="s">
        <v>31</v>
      </c>
      <c r="C41" s="65" t="s">
        <v>1879</v>
      </c>
      <c r="D41" s="12" t="s">
        <v>1235</v>
      </c>
      <c r="E41" s="88"/>
      <c r="F41" s="56" t="s">
        <v>37</v>
      </c>
      <c r="G41" s="58">
        <f t="shared" si="0"/>
        <v>22.9</v>
      </c>
      <c r="H41" s="130">
        <f t="shared" si="1"/>
        <v>0</v>
      </c>
      <c r="I41" s="58">
        <v>22.9</v>
      </c>
      <c r="J41" s="59">
        <f t="shared" si="3"/>
        <v>0</v>
      </c>
      <c r="K41" s="60">
        <v>4.4790000000000001</v>
      </c>
      <c r="L41" s="61">
        <f t="shared" si="2"/>
        <v>0</v>
      </c>
      <c r="M41" s="61">
        <v>8434453074820</v>
      </c>
      <c r="N41" s="61" t="s">
        <v>34</v>
      </c>
      <c r="O41" s="61">
        <v>73089059</v>
      </c>
    </row>
    <row r="42" spans="1:15" s="63" customFormat="1" ht="12.75" customHeight="1" x14ac:dyDescent="0.2">
      <c r="A42" s="74"/>
      <c r="B42" s="145" t="s">
        <v>31</v>
      </c>
      <c r="C42" s="65" t="s">
        <v>65</v>
      </c>
      <c r="D42" s="12" t="s">
        <v>1236</v>
      </c>
      <c r="E42" s="88"/>
      <c r="F42" s="56" t="s">
        <v>37</v>
      </c>
      <c r="G42" s="58">
        <f t="shared" si="0"/>
        <v>7.04</v>
      </c>
      <c r="H42" s="130">
        <f t="shared" si="1"/>
        <v>0</v>
      </c>
      <c r="I42" s="58">
        <v>7.04</v>
      </c>
      <c r="J42" s="59">
        <f t="shared" si="3"/>
        <v>0</v>
      </c>
      <c r="K42" s="60">
        <v>1.3</v>
      </c>
      <c r="L42" s="61">
        <f t="shared" si="2"/>
        <v>0</v>
      </c>
      <c r="M42" s="61" t="s">
        <v>66</v>
      </c>
      <c r="N42" s="61" t="s">
        <v>34</v>
      </c>
      <c r="O42" s="61">
        <v>73089059</v>
      </c>
    </row>
    <row r="43" spans="1:15" s="63" customFormat="1" ht="12.75" customHeight="1" x14ac:dyDescent="0.2">
      <c r="A43" s="74"/>
      <c r="B43" s="145" t="s">
        <v>31</v>
      </c>
      <c r="C43" s="65" t="s">
        <v>67</v>
      </c>
      <c r="D43" s="12" t="s">
        <v>1237</v>
      </c>
      <c r="E43" s="88"/>
      <c r="F43" s="56" t="s">
        <v>37</v>
      </c>
      <c r="G43" s="58">
        <f t="shared" si="0"/>
        <v>7.96</v>
      </c>
      <c r="H43" s="130">
        <f t="shared" si="1"/>
        <v>0</v>
      </c>
      <c r="I43" s="58">
        <v>7.96</v>
      </c>
      <c r="J43" s="59">
        <f t="shared" si="3"/>
        <v>0</v>
      </c>
      <c r="K43" s="60">
        <v>1.51</v>
      </c>
      <c r="L43" s="61">
        <f t="shared" si="2"/>
        <v>0</v>
      </c>
      <c r="M43" s="61" t="s">
        <v>68</v>
      </c>
      <c r="N43" s="61" t="s">
        <v>34</v>
      </c>
      <c r="O43" s="61">
        <v>73089059</v>
      </c>
    </row>
    <row r="44" spans="1:15" s="63" customFormat="1" ht="12.75" customHeight="1" x14ac:dyDescent="0.2">
      <c r="A44" s="74"/>
      <c r="B44" s="145" t="s">
        <v>31</v>
      </c>
      <c r="C44" s="65" t="s">
        <v>69</v>
      </c>
      <c r="D44" s="12" t="s">
        <v>1238</v>
      </c>
      <c r="E44" s="88"/>
      <c r="F44" s="56" t="s">
        <v>37</v>
      </c>
      <c r="G44" s="58">
        <f t="shared" si="0"/>
        <v>9.48</v>
      </c>
      <c r="H44" s="130">
        <f t="shared" si="1"/>
        <v>0</v>
      </c>
      <c r="I44" s="58">
        <v>9.48</v>
      </c>
      <c r="J44" s="59">
        <f t="shared" si="3"/>
        <v>0</v>
      </c>
      <c r="K44" s="60">
        <v>1.83</v>
      </c>
      <c r="L44" s="61">
        <f t="shared" si="2"/>
        <v>0</v>
      </c>
      <c r="M44" s="61" t="s">
        <v>70</v>
      </c>
      <c r="N44" s="61" t="s">
        <v>34</v>
      </c>
      <c r="O44" s="61">
        <v>73089059</v>
      </c>
    </row>
    <row r="45" spans="1:15" s="63" customFormat="1" ht="12.75" customHeight="1" x14ac:dyDescent="0.2">
      <c r="A45" s="74"/>
      <c r="B45" s="145" t="s">
        <v>31</v>
      </c>
      <c r="C45" s="65" t="s">
        <v>71</v>
      </c>
      <c r="D45" s="12" t="s">
        <v>1841</v>
      </c>
      <c r="E45" s="88"/>
      <c r="F45" s="56" t="s">
        <v>37</v>
      </c>
      <c r="G45" s="58">
        <f t="shared" si="0"/>
        <v>35.56</v>
      </c>
      <c r="H45" s="130">
        <f t="shared" si="1"/>
        <v>0</v>
      </c>
      <c r="I45" s="58">
        <v>35.56</v>
      </c>
      <c r="J45" s="59">
        <f t="shared" si="3"/>
        <v>0</v>
      </c>
      <c r="K45" s="60">
        <v>4.74</v>
      </c>
      <c r="L45" s="61">
        <f t="shared" si="2"/>
        <v>0</v>
      </c>
      <c r="M45" s="61">
        <v>8434453112881</v>
      </c>
      <c r="N45" s="61" t="s">
        <v>34</v>
      </c>
      <c r="O45" s="61">
        <v>73089059</v>
      </c>
    </row>
    <row r="46" spans="1:15" s="63" customFormat="1" ht="12.75" customHeight="1" x14ac:dyDescent="0.2">
      <c r="A46" s="74"/>
      <c r="B46" s="145" t="s">
        <v>31</v>
      </c>
      <c r="C46" s="65" t="s">
        <v>72</v>
      </c>
      <c r="D46" s="12" t="s">
        <v>1239</v>
      </c>
      <c r="E46" s="88"/>
      <c r="F46" s="56" t="s">
        <v>37</v>
      </c>
      <c r="G46" s="58">
        <f t="shared" si="0"/>
        <v>13.52</v>
      </c>
      <c r="H46" s="130">
        <f t="shared" si="1"/>
        <v>0</v>
      </c>
      <c r="I46" s="58">
        <v>13.52</v>
      </c>
      <c r="J46" s="59">
        <f t="shared" si="3"/>
        <v>0</v>
      </c>
      <c r="K46" s="60">
        <v>2.44</v>
      </c>
      <c r="L46" s="61">
        <f t="shared" si="2"/>
        <v>0</v>
      </c>
      <c r="M46" s="61" t="s">
        <v>73</v>
      </c>
      <c r="N46" s="61" t="s">
        <v>34</v>
      </c>
      <c r="O46" s="61">
        <v>73089059</v>
      </c>
    </row>
    <row r="47" spans="1:15" s="63" customFormat="1" ht="12.75" customHeight="1" x14ac:dyDescent="0.2">
      <c r="A47" s="74"/>
      <c r="B47" s="145" t="s">
        <v>31</v>
      </c>
      <c r="C47" s="65" t="s">
        <v>74</v>
      </c>
      <c r="D47" s="12" t="s">
        <v>1842</v>
      </c>
      <c r="E47" s="88"/>
      <c r="F47" s="56" t="s">
        <v>37</v>
      </c>
      <c r="G47" s="58">
        <f t="shared" si="0"/>
        <v>39.96</v>
      </c>
      <c r="H47" s="130">
        <f t="shared" si="1"/>
        <v>0</v>
      </c>
      <c r="I47" s="58">
        <v>39.96</v>
      </c>
      <c r="J47" s="59">
        <f t="shared" si="3"/>
        <v>0</v>
      </c>
      <c r="K47" s="60">
        <v>5.8</v>
      </c>
      <c r="L47" s="61">
        <f t="shared" si="2"/>
        <v>0</v>
      </c>
      <c r="M47" s="61">
        <v>8434453112898</v>
      </c>
      <c r="N47" s="61" t="s">
        <v>34</v>
      </c>
      <c r="O47" s="61">
        <v>73089059</v>
      </c>
    </row>
    <row r="48" spans="1:15" s="63" customFormat="1" ht="12.75" customHeight="1" x14ac:dyDescent="0.2">
      <c r="A48" s="74"/>
      <c r="B48" s="145" t="s">
        <v>31</v>
      </c>
      <c r="C48" s="65" t="s">
        <v>75</v>
      </c>
      <c r="D48" s="12" t="s">
        <v>1865</v>
      </c>
      <c r="E48" s="88"/>
      <c r="F48" s="56" t="s">
        <v>37</v>
      </c>
      <c r="G48" s="58">
        <f t="shared" si="0"/>
        <v>17.16</v>
      </c>
      <c r="H48" s="130">
        <f t="shared" si="1"/>
        <v>0</v>
      </c>
      <c r="I48" s="58">
        <v>17.16</v>
      </c>
      <c r="J48" s="59">
        <f t="shared" si="3"/>
        <v>0</v>
      </c>
      <c r="K48" s="60">
        <v>3.64</v>
      </c>
      <c r="L48" s="61">
        <f t="shared" si="2"/>
        <v>0</v>
      </c>
      <c r="M48" s="61" t="s">
        <v>76</v>
      </c>
      <c r="N48" s="61" t="s">
        <v>34</v>
      </c>
      <c r="O48" s="61">
        <v>73089059</v>
      </c>
    </row>
    <row r="49" spans="1:15" s="63" customFormat="1" ht="12.75" customHeight="1" x14ac:dyDescent="0.2">
      <c r="A49" s="74"/>
      <c r="B49" s="145" t="s">
        <v>31</v>
      </c>
      <c r="C49" s="65" t="s">
        <v>1854</v>
      </c>
      <c r="D49" s="12" t="s">
        <v>1240</v>
      </c>
      <c r="E49" s="88"/>
      <c r="F49" s="56" t="s">
        <v>37</v>
      </c>
      <c r="G49" s="58">
        <f t="shared" si="0"/>
        <v>20.04</v>
      </c>
      <c r="H49" s="130">
        <f t="shared" si="1"/>
        <v>0</v>
      </c>
      <c r="I49" s="58">
        <v>20.04</v>
      </c>
      <c r="J49" s="59">
        <f t="shared" si="3"/>
        <v>0</v>
      </c>
      <c r="K49" s="60">
        <v>4.7649999999999997</v>
      </c>
      <c r="L49" s="61">
        <f t="shared" si="2"/>
        <v>0</v>
      </c>
      <c r="M49" s="61">
        <v>8434453075926</v>
      </c>
      <c r="N49" s="61" t="s">
        <v>34</v>
      </c>
      <c r="O49" s="61">
        <v>73089059</v>
      </c>
    </row>
    <row r="50" spans="1:15" s="63" customFormat="1" ht="12.75" customHeight="1" x14ac:dyDescent="0.2">
      <c r="A50" s="74"/>
      <c r="B50" s="145" t="s">
        <v>31</v>
      </c>
      <c r="C50" s="65" t="s">
        <v>77</v>
      </c>
      <c r="D50" s="12" t="s">
        <v>1866</v>
      </c>
      <c r="E50" s="88"/>
      <c r="F50" s="56" t="s">
        <v>37</v>
      </c>
      <c r="G50" s="58">
        <f t="shared" si="0"/>
        <v>20.32</v>
      </c>
      <c r="H50" s="130">
        <f t="shared" si="1"/>
        <v>0</v>
      </c>
      <c r="I50" s="58">
        <v>20.32</v>
      </c>
      <c r="J50" s="59">
        <f t="shared" si="3"/>
        <v>0</v>
      </c>
      <c r="K50" s="60">
        <v>4.2</v>
      </c>
      <c r="L50" s="61">
        <f t="shared" si="2"/>
        <v>0</v>
      </c>
      <c r="M50" s="61" t="s">
        <v>78</v>
      </c>
      <c r="N50" s="61" t="s">
        <v>34</v>
      </c>
      <c r="O50" s="61">
        <v>73089059</v>
      </c>
    </row>
    <row r="51" spans="1:15" s="63" customFormat="1" ht="12.75" customHeight="1" x14ac:dyDescent="0.2">
      <c r="A51" s="74"/>
      <c r="B51" s="145" t="s">
        <v>31</v>
      </c>
      <c r="C51" s="65" t="s">
        <v>1855</v>
      </c>
      <c r="D51" s="12" t="s">
        <v>1241</v>
      </c>
      <c r="E51" s="88"/>
      <c r="F51" s="56" t="s">
        <v>37</v>
      </c>
      <c r="G51" s="58">
        <f t="shared" si="0"/>
        <v>23.64</v>
      </c>
      <c r="H51" s="130">
        <f t="shared" si="1"/>
        <v>0</v>
      </c>
      <c r="I51" s="58">
        <v>23.64</v>
      </c>
      <c r="J51" s="59">
        <f>G$16/100</f>
        <v>0</v>
      </c>
      <c r="K51" s="60">
        <v>5.55</v>
      </c>
      <c r="L51" s="61">
        <f t="shared" si="2"/>
        <v>0</v>
      </c>
      <c r="M51" s="61">
        <v>8434453075933</v>
      </c>
      <c r="N51" s="61" t="s">
        <v>34</v>
      </c>
      <c r="O51" s="61">
        <v>73089059</v>
      </c>
    </row>
    <row r="52" spans="1:15" s="63" customFormat="1" ht="12.75" customHeight="1" x14ac:dyDescent="0.2">
      <c r="A52" s="74"/>
      <c r="B52" s="145" t="s">
        <v>31</v>
      </c>
      <c r="C52" s="65" t="s">
        <v>79</v>
      </c>
      <c r="D52" s="12" t="s">
        <v>1843</v>
      </c>
      <c r="E52" s="88"/>
      <c r="F52" s="56" t="s">
        <v>37</v>
      </c>
      <c r="G52" s="58">
        <f>I52*(1-J52)</f>
        <v>57.2</v>
      </c>
      <c r="H52" s="130">
        <f t="shared" si="1"/>
        <v>0</v>
      </c>
      <c r="I52" s="58">
        <v>57.2</v>
      </c>
      <c r="J52" s="59">
        <f t="shared" si="3"/>
        <v>0</v>
      </c>
      <c r="K52" s="60">
        <v>7.91</v>
      </c>
      <c r="L52" s="61">
        <f>E52*K52</f>
        <v>0</v>
      </c>
      <c r="M52" s="61">
        <v>8434453112911</v>
      </c>
      <c r="N52" s="61" t="s">
        <v>34</v>
      </c>
      <c r="O52" s="61">
        <v>73089059</v>
      </c>
    </row>
    <row r="53" spans="1:15" s="63" customFormat="1" ht="12.75" customHeight="1" x14ac:dyDescent="0.2">
      <c r="A53" s="74"/>
      <c r="B53" s="145" t="s">
        <v>31</v>
      </c>
      <c r="C53" s="65" t="s">
        <v>80</v>
      </c>
      <c r="D53" s="12" t="s">
        <v>1242</v>
      </c>
      <c r="E53" s="88"/>
      <c r="F53" s="56" t="s">
        <v>37</v>
      </c>
      <c r="G53" s="58">
        <f>I53*(1-J53)</f>
        <v>4.5199999999999996</v>
      </c>
      <c r="H53" s="130">
        <f t="shared" si="1"/>
        <v>0</v>
      </c>
      <c r="I53" s="58">
        <v>4.5199999999999996</v>
      </c>
      <c r="J53" s="59">
        <f t="shared" si="3"/>
        <v>0</v>
      </c>
      <c r="K53" s="60">
        <v>0.76</v>
      </c>
      <c r="L53" s="61">
        <f>E53*K53</f>
        <v>0</v>
      </c>
      <c r="M53" s="61" t="s">
        <v>81</v>
      </c>
      <c r="N53" s="61" t="s">
        <v>34</v>
      </c>
      <c r="O53" s="61">
        <v>73089059</v>
      </c>
    </row>
    <row r="54" spans="1:15" s="63" customFormat="1" ht="12.75" customHeight="1" x14ac:dyDescent="0.2">
      <c r="A54" s="74"/>
      <c r="B54" s="145" t="s">
        <v>31</v>
      </c>
      <c r="C54" s="65" t="s">
        <v>82</v>
      </c>
      <c r="D54" s="12" t="s">
        <v>1243</v>
      </c>
      <c r="E54" s="88"/>
      <c r="F54" s="56" t="s">
        <v>37</v>
      </c>
      <c r="G54" s="58">
        <f>I54*(1-J54)</f>
        <v>5.56</v>
      </c>
      <c r="H54" s="130">
        <f t="shared" si="1"/>
        <v>0</v>
      </c>
      <c r="I54" s="58">
        <v>5.56</v>
      </c>
      <c r="J54" s="59">
        <f t="shared" si="3"/>
        <v>0</v>
      </c>
      <c r="K54" s="60">
        <v>0.98</v>
      </c>
      <c r="L54" s="61">
        <f>E54*K54</f>
        <v>0</v>
      </c>
      <c r="M54" s="61" t="s">
        <v>83</v>
      </c>
      <c r="N54" s="61" t="s">
        <v>34</v>
      </c>
      <c r="O54" s="61">
        <v>73089059</v>
      </c>
    </row>
    <row r="55" spans="1:15" s="63" customFormat="1" ht="12.75" customHeight="1" x14ac:dyDescent="0.2">
      <c r="A55" s="74"/>
      <c r="B55" s="145" t="s">
        <v>31</v>
      </c>
      <c r="C55" s="65" t="s">
        <v>84</v>
      </c>
      <c r="D55" s="12" t="s">
        <v>1244</v>
      </c>
      <c r="E55" s="88"/>
      <c r="F55" s="56" t="s">
        <v>37</v>
      </c>
      <c r="G55" s="58">
        <f>I55*(1-J55)</f>
        <v>6.6</v>
      </c>
      <c r="H55" s="130">
        <f t="shared" si="1"/>
        <v>0</v>
      </c>
      <c r="I55" s="58">
        <v>6.6</v>
      </c>
      <c r="J55" s="59">
        <f t="shared" si="3"/>
        <v>0</v>
      </c>
      <c r="K55" s="60">
        <v>1.2</v>
      </c>
      <c r="L55" s="61">
        <f>E55*K55</f>
        <v>0</v>
      </c>
      <c r="M55" s="61" t="s">
        <v>85</v>
      </c>
      <c r="N55" s="61" t="s">
        <v>34</v>
      </c>
      <c r="O55" s="61">
        <v>73089059</v>
      </c>
    </row>
    <row r="56" spans="1:15" s="63" customFormat="1" ht="12.75" customHeight="1" x14ac:dyDescent="0.2">
      <c r="A56" s="74"/>
      <c r="B56" s="145" t="s">
        <v>31</v>
      </c>
      <c r="C56" s="65" t="s">
        <v>86</v>
      </c>
      <c r="D56" s="12" t="s">
        <v>1245</v>
      </c>
      <c r="E56" s="88"/>
      <c r="F56" s="56" t="s">
        <v>37</v>
      </c>
      <c r="G56" s="58">
        <f>I56*(1-J56)</f>
        <v>9</v>
      </c>
      <c r="H56" s="130">
        <f t="shared" si="1"/>
        <v>0</v>
      </c>
      <c r="I56" s="58">
        <v>9</v>
      </c>
      <c r="J56" s="59">
        <f t="shared" si="3"/>
        <v>0</v>
      </c>
      <c r="K56" s="60">
        <v>1.77</v>
      </c>
      <c r="L56" s="61">
        <f>E56*K56</f>
        <v>0</v>
      </c>
      <c r="M56" s="61" t="s">
        <v>87</v>
      </c>
      <c r="N56" s="61" t="s">
        <v>34</v>
      </c>
      <c r="O56" s="61">
        <v>73089059</v>
      </c>
    </row>
    <row r="57" spans="1:15" s="63" customFormat="1" ht="12.75" customHeight="1" x14ac:dyDescent="0.2">
      <c r="A57" s="74"/>
      <c r="B57" s="145" t="s">
        <v>31</v>
      </c>
      <c r="C57" s="65" t="s">
        <v>88</v>
      </c>
      <c r="D57" s="12" t="s">
        <v>1246</v>
      </c>
      <c r="E57" s="88"/>
      <c r="F57" s="56" t="s">
        <v>37</v>
      </c>
      <c r="G57" s="58">
        <f t="shared" si="0"/>
        <v>3.92</v>
      </c>
      <c r="H57" s="130">
        <f t="shared" si="1"/>
        <v>0</v>
      </c>
      <c r="I57" s="58">
        <v>3.92</v>
      </c>
      <c r="J57" s="59">
        <f t="shared" si="3"/>
        <v>0</v>
      </c>
      <c r="K57" s="60">
        <v>0.69</v>
      </c>
      <c r="L57" s="61">
        <f t="shared" si="2"/>
        <v>0</v>
      </c>
      <c r="M57" s="61" t="s">
        <v>89</v>
      </c>
      <c r="N57" s="61" t="s">
        <v>34</v>
      </c>
      <c r="O57" s="61">
        <v>73089059</v>
      </c>
    </row>
    <row r="58" spans="1:15" s="63" customFormat="1" ht="12.75" customHeight="1" x14ac:dyDescent="0.2">
      <c r="A58" s="74"/>
      <c r="B58" s="145" t="s">
        <v>31</v>
      </c>
      <c r="C58" s="65" t="s">
        <v>90</v>
      </c>
      <c r="D58" s="12" t="s">
        <v>1247</v>
      </c>
      <c r="E58" s="88"/>
      <c r="F58" s="56" t="s">
        <v>37</v>
      </c>
      <c r="G58" s="58">
        <f t="shared" si="0"/>
        <v>4.88</v>
      </c>
      <c r="H58" s="130">
        <f t="shared" si="1"/>
        <v>0</v>
      </c>
      <c r="I58" s="58">
        <v>4.88</v>
      </c>
      <c r="J58" s="59">
        <f t="shared" si="3"/>
        <v>0</v>
      </c>
      <c r="K58" s="60">
        <v>0.98</v>
      </c>
      <c r="L58" s="61">
        <f t="shared" si="2"/>
        <v>0</v>
      </c>
      <c r="M58" s="61" t="s">
        <v>91</v>
      </c>
      <c r="N58" s="61" t="s">
        <v>34</v>
      </c>
      <c r="O58" s="61">
        <v>73089059</v>
      </c>
    </row>
    <row r="59" spans="1:15" s="63" customFormat="1" ht="12.75" customHeight="1" x14ac:dyDescent="0.2">
      <c r="A59" s="74"/>
      <c r="B59" s="145" t="s">
        <v>31</v>
      </c>
      <c r="C59" s="65" t="s">
        <v>92</v>
      </c>
      <c r="D59" s="12" t="s">
        <v>1248</v>
      </c>
      <c r="E59" s="88"/>
      <c r="F59" s="56" t="s">
        <v>37</v>
      </c>
      <c r="G59" s="58">
        <f t="shared" si="0"/>
        <v>6.28</v>
      </c>
      <c r="H59" s="130">
        <f t="shared" si="1"/>
        <v>0</v>
      </c>
      <c r="I59" s="58">
        <v>6.28</v>
      </c>
      <c r="J59" s="59">
        <f t="shared" si="3"/>
        <v>0</v>
      </c>
      <c r="K59" s="60">
        <v>1.2</v>
      </c>
      <c r="L59" s="61">
        <f t="shared" si="2"/>
        <v>0</v>
      </c>
      <c r="M59" s="61" t="s">
        <v>93</v>
      </c>
      <c r="N59" s="61" t="s">
        <v>34</v>
      </c>
      <c r="O59" s="61">
        <v>73089059</v>
      </c>
    </row>
    <row r="60" spans="1:15" s="63" customFormat="1" ht="12.75" customHeight="1" x14ac:dyDescent="0.2">
      <c r="A60" s="74"/>
      <c r="B60" s="145" t="s">
        <v>31</v>
      </c>
      <c r="C60" s="65" t="s">
        <v>94</v>
      </c>
      <c r="D60" s="12" t="s">
        <v>1249</v>
      </c>
      <c r="E60" s="88"/>
      <c r="F60" s="56" t="s">
        <v>37</v>
      </c>
      <c r="G60" s="58">
        <f t="shared" si="0"/>
        <v>7.76</v>
      </c>
      <c r="H60" s="130">
        <f t="shared" si="1"/>
        <v>0</v>
      </c>
      <c r="I60" s="58">
        <v>7.76</v>
      </c>
      <c r="J60" s="59">
        <f t="shared" si="3"/>
        <v>0</v>
      </c>
      <c r="K60" s="60">
        <v>1.54</v>
      </c>
      <c r="L60" s="61">
        <f t="shared" si="2"/>
        <v>0</v>
      </c>
      <c r="M60" s="61" t="s">
        <v>95</v>
      </c>
      <c r="N60" s="61" t="s">
        <v>34</v>
      </c>
      <c r="O60" s="61">
        <v>73089059</v>
      </c>
    </row>
    <row r="61" spans="1:15" s="63" customFormat="1" ht="12.75" customHeight="1" x14ac:dyDescent="0.2">
      <c r="A61" s="74"/>
      <c r="B61" s="145" t="s">
        <v>31</v>
      </c>
      <c r="C61" s="65" t="s">
        <v>96</v>
      </c>
      <c r="D61" s="12" t="s">
        <v>1250</v>
      </c>
      <c r="E61" s="88"/>
      <c r="F61" s="56" t="s">
        <v>37</v>
      </c>
      <c r="G61" s="58">
        <f t="shared" si="0"/>
        <v>10.64</v>
      </c>
      <c r="H61" s="130">
        <f t="shared" si="1"/>
        <v>0</v>
      </c>
      <c r="I61" s="58">
        <v>10.64</v>
      </c>
      <c r="J61" s="59">
        <f t="shared" si="3"/>
        <v>0</v>
      </c>
      <c r="K61" s="60">
        <v>2.1800000000000002</v>
      </c>
      <c r="L61" s="61">
        <f t="shared" si="2"/>
        <v>0</v>
      </c>
      <c r="M61" s="61" t="s">
        <v>97</v>
      </c>
      <c r="N61" s="61" t="s">
        <v>34</v>
      </c>
      <c r="O61" s="61">
        <v>73089059</v>
      </c>
    </row>
    <row r="62" spans="1:15" s="63" customFormat="1" ht="12.75" customHeight="1" x14ac:dyDescent="0.2">
      <c r="A62" s="74"/>
      <c r="B62" s="145" t="s">
        <v>31</v>
      </c>
      <c r="C62" s="65" t="s">
        <v>98</v>
      </c>
      <c r="D62" s="12" t="s">
        <v>1880</v>
      </c>
      <c r="E62" s="88"/>
      <c r="F62" s="56" t="s">
        <v>37</v>
      </c>
      <c r="G62" s="58">
        <f t="shared" si="0"/>
        <v>15.72</v>
      </c>
      <c r="H62" s="130">
        <f t="shared" si="1"/>
        <v>0</v>
      </c>
      <c r="I62" s="58">
        <v>15.72</v>
      </c>
      <c r="J62" s="59">
        <f t="shared" si="3"/>
        <v>0</v>
      </c>
      <c r="K62" s="60">
        <v>3.1</v>
      </c>
      <c r="L62" s="61">
        <f t="shared" si="2"/>
        <v>0</v>
      </c>
      <c r="M62" s="61" t="s">
        <v>99</v>
      </c>
      <c r="N62" s="61" t="s">
        <v>34</v>
      </c>
      <c r="O62" s="61">
        <v>73089059</v>
      </c>
    </row>
    <row r="63" spans="1:15" s="63" customFormat="1" ht="12.75" customHeight="1" x14ac:dyDescent="0.2">
      <c r="A63" s="74"/>
      <c r="B63" s="145" t="s">
        <v>31</v>
      </c>
      <c r="C63" s="65" t="s">
        <v>1881</v>
      </c>
      <c r="D63" s="12" t="s">
        <v>1251</v>
      </c>
      <c r="E63" s="88"/>
      <c r="F63" s="56" t="s">
        <v>37</v>
      </c>
      <c r="G63" s="58">
        <f t="shared" si="0"/>
        <v>19.66</v>
      </c>
      <c r="H63" s="130">
        <f t="shared" si="1"/>
        <v>0</v>
      </c>
      <c r="I63" s="58">
        <v>19.66</v>
      </c>
      <c r="J63" s="59">
        <f t="shared" si="3"/>
        <v>0</v>
      </c>
      <c r="K63" s="60">
        <v>4.22</v>
      </c>
      <c r="L63" s="61">
        <f t="shared" si="2"/>
        <v>0</v>
      </c>
      <c r="M63" s="61">
        <v>8434453228551</v>
      </c>
      <c r="N63" s="61" t="s">
        <v>34</v>
      </c>
      <c r="O63" s="61">
        <v>73089059</v>
      </c>
    </row>
    <row r="64" spans="1:15" s="63" customFormat="1" ht="12.75" customHeight="1" x14ac:dyDescent="0.2">
      <c r="A64" s="74"/>
      <c r="B64" s="145" t="s">
        <v>31</v>
      </c>
      <c r="C64" s="65" t="s">
        <v>100</v>
      </c>
      <c r="D64" s="12" t="s">
        <v>1882</v>
      </c>
      <c r="E64" s="88"/>
      <c r="F64" s="56" t="s">
        <v>37</v>
      </c>
      <c r="G64" s="58">
        <f t="shared" si="0"/>
        <v>18.32</v>
      </c>
      <c r="H64" s="130">
        <f t="shared" si="1"/>
        <v>0</v>
      </c>
      <c r="I64" s="58">
        <v>18.32</v>
      </c>
      <c r="J64" s="59">
        <f t="shared" si="3"/>
        <v>0</v>
      </c>
      <c r="K64" s="60">
        <v>3.69</v>
      </c>
      <c r="L64" s="61">
        <f t="shared" si="2"/>
        <v>0</v>
      </c>
      <c r="M64" s="61" t="s">
        <v>101</v>
      </c>
      <c r="N64" s="61" t="s">
        <v>34</v>
      </c>
      <c r="O64" s="61">
        <v>73089059</v>
      </c>
    </row>
    <row r="65" spans="1:15" s="63" customFormat="1" ht="12.75" customHeight="1" x14ac:dyDescent="0.2">
      <c r="A65" s="74"/>
      <c r="B65" s="145" t="s">
        <v>31</v>
      </c>
      <c r="C65" s="65" t="s">
        <v>1883</v>
      </c>
      <c r="D65" s="12" t="s">
        <v>1252</v>
      </c>
      <c r="E65" s="88"/>
      <c r="F65" s="56" t="s">
        <v>37</v>
      </c>
      <c r="G65" s="58">
        <f t="shared" si="0"/>
        <v>22.9</v>
      </c>
      <c r="H65" s="130">
        <f t="shared" si="1"/>
        <v>0</v>
      </c>
      <c r="I65" s="58">
        <v>22.9</v>
      </c>
      <c r="J65" s="59">
        <f t="shared" si="3"/>
        <v>0</v>
      </c>
      <c r="K65" s="60">
        <v>5.03</v>
      </c>
      <c r="L65" s="61">
        <f t="shared" si="2"/>
        <v>0</v>
      </c>
      <c r="M65" s="61">
        <v>8434453228544</v>
      </c>
      <c r="N65" s="61" t="s">
        <v>34</v>
      </c>
      <c r="O65" s="61">
        <v>73089059</v>
      </c>
    </row>
    <row r="66" spans="1:15" s="63" customFormat="1" ht="12.75" customHeight="1" x14ac:dyDescent="0.2">
      <c r="A66" s="74"/>
      <c r="B66" s="145" t="s">
        <v>31</v>
      </c>
      <c r="C66" s="65" t="s">
        <v>102</v>
      </c>
      <c r="D66" s="12" t="s">
        <v>1253</v>
      </c>
      <c r="E66" s="88"/>
      <c r="F66" s="56" t="s">
        <v>37</v>
      </c>
      <c r="G66" s="58">
        <f t="shared" si="0"/>
        <v>7.04</v>
      </c>
      <c r="H66" s="130">
        <f t="shared" si="1"/>
        <v>0</v>
      </c>
      <c r="I66" s="58">
        <v>7.04</v>
      </c>
      <c r="J66" s="59">
        <f t="shared" si="3"/>
        <v>0</v>
      </c>
      <c r="K66" s="60">
        <v>1.33</v>
      </c>
      <c r="L66" s="61">
        <f t="shared" si="2"/>
        <v>0</v>
      </c>
      <c r="M66" s="61" t="s">
        <v>103</v>
      </c>
      <c r="N66" s="61" t="s">
        <v>34</v>
      </c>
      <c r="O66" s="61">
        <v>73089059</v>
      </c>
    </row>
    <row r="67" spans="1:15" s="63" customFormat="1" ht="12.75" customHeight="1" x14ac:dyDescent="0.2">
      <c r="A67" s="74"/>
      <c r="B67" s="145" t="s">
        <v>31</v>
      </c>
      <c r="C67" s="65" t="s">
        <v>104</v>
      </c>
      <c r="D67" s="12" t="s">
        <v>1254</v>
      </c>
      <c r="E67" s="88"/>
      <c r="F67" s="56" t="s">
        <v>37</v>
      </c>
      <c r="G67" s="58">
        <f t="shared" si="0"/>
        <v>7.96</v>
      </c>
      <c r="H67" s="130">
        <f t="shared" si="1"/>
        <v>0</v>
      </c>
      <c r="I67" s="58">
        <v>7.96</v>
      </c>
      <c r="J67" s="59">
        <f t="shared" si="3"/>
        <v>0</v>
      </c>
      <c r="K67" s="60">
        <v>1.54</v>
      </c>
      <c r="L67" s="61">
        <f t="shared" si="2"/>
        <v>0</v>
      </c>
      <c r="M67" s="61" t="s">
        <v>105</v>
      </c>
      <c r="N67" s="61" t="s">
        <v>34</v>
      </c>
      <c r="O67" s="61">
        <v>73089059</v>
      </c>
    </row>
    <row r="68" spans="1:15" s="63" customFormat="1" ht="12.75" customHeight="1" x14ac:dyDescent="0.2">
      <c r="A68" s="74"/>
      <c r="B68" s="145" t="s">
        <v>31</v>
      </c>
      <c r="C68" s="65" t="s">
        <v>106</v>
      </c>
      <c r="D68" s="12" t="s">
        <v>1255</v>
      </c>
      <c r="E68" s="88"/>
      <c r="F68" s="56" t="s">
        <v>37</v>
      </c>
      <c r="G68" s="58">
        <f t="shared" si="0"/>
        <v>9.48</v>
      </c>
      <c r="H68" s="130">
        <f t="shared" si="1"/>
        <v>0</v>
      </c>
      <c r="I68" s="58">
        <v>9.48</v>
      </c>
      <c r="J68" s="59">
        <f t="shared" si="3"/>
        <v>0</v>
      </c>
      <c r="K68" s="60">
        <v>1.92</v>
      </c>
      <c r="L68" s="61">
        <f t="shared" si="2"/>
        <v>0</v>
      </c>
      <c r="M68" s="61" t="s">
        <v>107</v>
      </c>
      <c r="N68" s="61" t="s">
        <v>34</v>
      </c>
      <c r="O68" s="61">
        <v>73089059</v>
      </c>
    </row>
    <row r="69" spans="1:15" s="63" customFormat="1" ht="12.75" customHeight="1" x14ac:dyDescent="0.2">
      <c r="A69" s="74"/>
      <c r="B69" s="145" t="s">
        <v>31</v>
      </c>
      <c r="C69" s="65" t="s">
        <v>108</v>
      </c>
      <c r="D69" s="12" t="s">
        <v>1256</v>
      </c>
      <c r="E69" s="88"/>
      <c r="F69" s="56" t="s">
        <v>37</v>
      </c>
      <c r="G69" s="58">
        <f t="shared" si="0"/>
        <v>13.52</v>
      </c>
      <c r="H69" s="130">
        <f t="shared" si="1"/>
        <v>0</v>
      </c>
      <c r="I69" s="58">
        <v>13.52</v>
      </c>
      <c r="J69" s="59">
        <f t="shared" si="3"/>
        <v>0</v>
      </c>
      <c r="K69" s="60">
        <v>2.79</v>
      </c>
      <c r="L69" s="61">
        <f t="shared" si="2"/>
        <v>0</v>
      </c>
      <c r="M69" s="61" t="s">
        <v>109</v>
      </c>
      <c r="N69" s="61" t="s">
        <v>34</v>
      </c>
      <c r="O69" s="61">
        <v>73089059</v>
      </c>
    </row>
    <row r="70" spans="1:15" s="63" customFormat="1" ht="12.75" customHeight="1" x14ac:dyDescent="0.2">
      <c r="A70" s="74"/>
      <c r="B70" s="145" t="s">
        <v>31</v>
      </c>
      <c r="C70" s="65" t="s">
        <v>110</v>
      </c>
      <c r="D70" s="12" t="s">
        <v>1867</v>
      </c>
      <c r="E70" s="88"/>
      <c r="F70" s="56" t="s">
        <v>37</v>
      </c>
      <c r="G70" s="58">
        <f t="shared" si="0"/>
        <v>17.16</v>
      </c>
      <c r="H70" s="130">
        <f t="shared" si="1"/>
        <v>0</v>
      </c>
      <c r="I70" s="58">
        <v>17.16</v>
      </c>
      <c r="J70" s="59">
        <f t="shared" si="3"/>
        <v>0</v>
      </c>
      <c r="K70" s="60">
        <v>3.81</v>
      </c>
      <c r="L70" s="61">
        <f t="shared" si="2"/>
        <v>0</v>
      </c>
      <c r="M70" s="61" t="s">
        <v>111</v>
      </c>
      <c r="N70" s="61" t="s">
        <v>34</v>
      </c>
      <c r="O70" s="61">
        <v>73089059</v>
      </c>
    </row>
    <row r="71" spans="1:15" s="63" customFormat="1" ht="12.75" customHeight="1" x14ac:dyDescent="0.2">
      <c r="A71" s="74"/>
      <c r="B71" s="145" t="s">
        <v>31</v>
      </c>
      <c r="C71" s="65" t="s">
        <v>1856</v>
      </c>
      <c r="D71" s="12" t="s">
        <v>1257</v>
      </c>
      <c r="E71" s="88"/>
      <c r="F71" s="56" t="s">
        <v>37</v>
      </c>
      <c r="G71" s="58">
        <f t="shared" si="0"/>
        <v>20.04</v>
      </c>
      <c r="H71" s="130">
        <f t="shared" si="1"/>
        <v>0</v>
      </c>
      <c r="I71" s="58">
        <v>20.04</v>
      </c>
      <c r="J71" s="59">
        <f t="shared" si="3"/>
        <v>0</v>
      </c>
      <c r="K71" s="60">
        <v>4.84</v>
      </c>
      <c r="L71" s="61">
        <f>E71*K71</f>
        <v>0</v>
      </c>
      <c r="M71" s="61">
        <v>8434453129797</v>
      </c>
      <c r="N71" s="61" t="s">
        <v>34</v>
      </c>
      <c r="O71" s="61">
        <v>73089059</v>
      </c>
    </row>
    <row r="72" spans="1:15" s="63" customFormat="1" ht="12.75" customHeight="1" x14ac:dyDescent="0.2">
      <c r="A72" s="74"/>
      <c r="B72" s="145" t="s">
        <v>31</v>
      </c>
      <c r="C72" s="65" t="s">
        <v>112</v>
      </c>
      <c r="D72" s="12" t="s">
        <v>1868</v>
      </c>
      <c r="E72" s="88"/>
      <c r="F72" s="56" t="s">
        <v>37</v>
      </c>
      <c r="G72" s="58">
        <f t="shared" si="0"/>
        <v>20.32</v>
      </c>
      <c r="H72" s="130">
        <f t="shared" si="1"/>
        <v>0</v>
      </c>
      <c r="I72" s="58">
        <v>20.32</v>
      </c>
      <c r="J72" s="59">
        <f t="shared" si="3"/>
        <v>0</v>
      </c>
      <c r="K72" s="60">
        <v>4.4400000000000004</v>
      </c>
      <c r="L72" s="61">
        <f t="shared" si="2"/>
        <v>0</v>
      </c>
      <c r="M72" s="61" t="s">
        <v>113</v>
      </c>
      <c r="N72" s="61" t="s">
        <v>34</v>
      </c>
      <c r="O72" s="61">
        <v>73089059</v>
      </c>
    </row>
    <row r="73" spans="1:15" s="63" customFormat="1" ht="12.75" customHeight="1" x14ac:dyDescent="0.2">
      <c r="A73" s="74"/>
      <c r="B73" s="145" t="s">
        <v>31</v>
      </c>
      <c r="C73" s="65" t="s">
        <v>1857</v>
      </c>
      <c r="D73" s="12" t="s">
        <v>1258</v>
      </c>
      <c r="E73" s="88"/>
      <c r="F73" s="56" t="s">
        <v>37</v>
      </c>
      <c r="G73" s="58">
        <f t="shared" si="0"/>
        <v>23.64</v>
      </c>
      <c r="H73" s="130">
        <f t="shared" si="1"/>
        <v>0</v>
      </c>
      <c r="I73" s="58">
        <v>23.64</v>
      </c>
      <c r="J73" s="59">
        <f t="shared" si="3"/>
        <v>0</v>
      </c>
      <c r="K73" s="60">
        <v>5.62</v>
      </c>
      <c r="L73" s="61">
        <f t="shared" si="2"/>
        <v>0</v>
      </c>
      <c r="M73" s="61">
        <v>8434453219252</v>
      </c>
      <c r="N73" s="61" t="s">
        <v>34</v>
      </c>
      <c r="O73" s="61">
        <v>73089059</v>
      </c>
    </row>
    <row r="74" spans="1:15" s="63" customFormat="1" ht="12.75" customHeight="1" x14ac:dyDescent="0.2">
      <c r="A74" s="74"/>
      <c r="B74" s="145" t="s">
        <v>31</v>
      </c>
      <c r="C74" s="65" t="s">
        <v>114</v>
      </c>
      <c r="D74" s="12" t="s">
        <v>1259</v>
      </c>
      <c r="E74" s="88"/>
      <c r="F74" s="56" t="s">
        <v>115</v>
      </c>
      <c r="G74" s="58">
        <f>I74*(1-J74)</f>
        <v>1.5</v>
      </c>
      <c r="H74" s="130">
        <f>E74*G74</f>
        <v>0</v>
      </c>
      <c r="I74" s="58">
        <v>1.5</v>
      </c>
      <c r="J74" s="59">
        <f t="shared" si="3"/>
        <v>0</v>
      </c>
      <c r="K74" s="60">
        <v>0.04</v>
      </c>
      <c r="L74" s="61">
        <f>E74*K74</f>
        <v>0</v>
      </c>
      <c r="M74" s="61" t="s">
        <v>116</v>
      </c>
      <c r="N74" s="61" t="s">
        <v>34</v>
      </c>
      <c r="O74" s="61">
        <v>73089059</v>
      </c>
    </row>
    <row r="75" spans="1:15" s="63" customFormat="1" ht="12.75" customHeight="1" x14ac:dyDescent="0.2">
      <c r="A75" s="74"/>
      <c r="B75" s="145" t="s">
        <v>31</v>
      </c>
      <c r="C75" s="65" t="s">
        <v>117</v>
      </c>
      <c r="D75" s="12" t="s">
        <v>1260</v>
      </c>
      <c r="E75" s="88"/>
      <c r="F75" s="56" t="s">
        <v>115</v>
      </c>
      <c r="G75" s="58">
        <f>I75*(1-J75)</f>
        <v>1.24</v>
      </c>
      <c r="H75" s="130">
        <f>E75*G75</f>
        <v>0</v>
      </c>
      <c r="I75" s="58">
        <v>1.24</v>
      </c>
      <c r="J75" s="59">
        <f t="shared" si="3"/>
        <v>0</v>
      </c>
      <c r="K75" s="60">
        <v>0.06</v>
      </c>
      <c r="L75" s="61">
        <f>E75*K75</f>
        <v>0</v>
      </c>
      <c r="M75" s="61" t="s">
        <v>118</v>
      </c>
      <c r="N75" s="61" t="s">
        <v>34</v>
      </c>
      <c r="O75" s="61">
        <v>73089059</v>
      </c>
    </row>
    <row r="76" spans="1:15" s="63" customFormat="1" ht="12.75" customHeight="1" x14ac:dyDescent="0.25">
      <c r="A76" s="73"/>
      <c r="B76" s="145" t="s">
        <v>31</v>
      </c>
      <c r="C76" s="65" t="s">
        <v>119</v>
      </c>
      <c r="D76" s="12" t="s">
        <v>1261</v>
      </c>
      <c r="E76" s="88"/>
      <c r="F76" s="56" t="s">
        <v>115</v>
      </c>
      <c r="G76" s="58">
        <f t="shared" ref="G76:G163" si="4">I76*(1-J76)</f>
        <v>0.48</v>
      </c>
      <c r="H76" s="130">
        <f t="shared" ref="H76:H163" si="5">E76*G76</f>
        <v>0</v>
      </c>
      <c r="I76" s="58">
        <v>0.48</v>
      </c>
      <c r="J76" s="59">
        <f t="shared" si="3"/>
        <v>0</v>
      </c>
      <c r="K76" s="60">
        <v>0.03</v>
      </c>
      <c r="L76" s="61">
        <f t="shared" ref="L76:L163" si="6">E76*K76</f>
        <v>0</v>
      </c>
      <c r="M76" s="61" t="s">
        <v>120</v>
      </c>
      <c r="N76" s="61" t="s">
        <v>34</v>
      </c>
      <c r="O76" s="61">
        <v>73089059</v>
      </c>
    </row>
    <row r="77" spans="1:15" s="63" customFormat="1" ht="12.75" customHeight="1" x14ac:dyDescent="0.25">
      <c r="A77" s="73"/>
      <c r="B77" s="145" t="s">
        <v>31</v>
      </c>
      <c r="C77" s="65" t="s">
        <v>121</v>
      </c>
      <c r="D77" s="12" t="s">
        <v>1262</v>
      </c>
      <c r="E77" s="88"/>
      <c r="F77" s="56" t="s">
        <v>115</v>
      </c>
      <c r="G77" s="58">
        <f t="shared" si="4"/>
        <v>0.84</v>
      </c>
      <c r="H77" s="130">
        <f t="shared" si="5"/>
        <v>0</v>
      </c>
      <c r="I77" s="58">
        <v>0.84</v>
      </c>
      <c r="J77" s="59">
        <f t="shared" si="3"/>
        <v>0</v>
      </c>
      <c r="K77" s="60">
        <v>0.06</v>
      </c>
      <c r="L77" s="61">
        <f t="shared" si="6"/>
        <v>0</v>
      </c>
      <c r="M77" s="61" t="s">
        <v>122</v>
      </c>
      <c r="N77" s="61" t="s">
        <v>34</v>
      </c>
      <c r="O77" s="61">
        <v>73089059</v>
      </c>
    </row>
    <row r="78" spans="1:15" s="63" customFormat="1" ht="12.75" customHeight="1" x14ac:dyDescent="0.25">
      <c r="A78" s="73"/>
      <c r="B78" s="145" t="s">
        <v>31</v>
      </c>
      <c r="C78" s="65" t="s">
        <v>123</v>
      </c>
      <c r="D78" s="12" t="s">
        <v>1263</v>
      </c>
      <c r="E78" s="88"/>
      <c r="F78" s="56" t="s">
        <v>115</v>
      </c>
      <c r="G78" s="58">
        <f>I78*(1-J78)</f>
        <v>5.8</v>
      </c>
      <c r="H78" s="130">
        <f>E78*G78</f>
        <v>0</v>
      </c>
      <c r="I78" s="58">
        <v>5.8</v>
      </c>
      <c r="J78" s="59">
        <f t="shared" si="3"/>
        <v>0</v>
      </c>
      <c r="K78" s="60">
        <v>0.1</v>
      </c>
      <c r="L78" s="61">
        <f>E78*K78</f>
        <v>0</v>
      </c>
      <c r="M78" s="61" t="s">
        <v>124</v>
      </c>
      <c r="N78" s="61" t="s">
        <v>34</v>
      </c>
      <c r="O78" s="61">
        <v>73089059</v>
      </c>
    </row>
    <row r="79" spans="1:15" s="63" customFormat="1" ht="12.75" customHeight="1" x14ac:dyDescent="0.25">
      <c r="A79" s="73"/>
      <c r="B79" s="145" t="s">
        <v>31</v>
      </c>
      <c r="C79" s="65" t="s">
        <v>125</v>
      </c>
      <c r="D79" s="12" t="s">
        <v>1264</v>
      </c>
      <c r="E79" s="88"/>
      <c r="F79" s="56" t="s">
        <v>115</v>
      </c>
      <c r="G79" s="58">
        <f t="shared" si="4"/>
        <v>4.5599999999999996</v>
      </c>
      <c r="H79" s="130">
        <f t="shared" si="5"/>
        <v>0</v>
      </c>
      <c r="I79" s="58">
        <v>4.5599999999999996</v>
      </c>
      <c r="J79" s="59">
        <f t="shared" si="3"/>
        <v>0</v>
      </c>
      <c r="K79" s="60">
        <v>0.13</v>
      </c>
      <c r="L79" s="61">
        <f t="shared" si="6"/>
        <v>0</v>
      </c>
      <c r="M79" s="61" t="s">
        <v>126</v>
      </c>
      <c r="N79" s="61" t="s">
        <v>34</v>
      </c>
      <c r="O79" s="61">
        <v>73089059</v>
      </c>
    </row>
    <row r="80" spans="1:15" s="63" customFormat="1" ht="12.75" customHeight="1" x14ac:dyDescent="0.25">
      <c r="A80" s="73"/>
      <c r="B80" s="145" t="s">
        <v>31</v>
      </c>
      <c r="C80" s="65" t="s">
        <v>127</v>
      </c>
      <c r="D80" s="12" t="s">
        <v>1265</v>
      </c>
      <c r="E80" s="88"/>
      <c r="F80" s="56" t="s">
        <v>115</v>
      </c>
      <c r="G80" s="58">
        <f t="shared" si="4"/>
        <v>6.8</v>
      </c>
      <c r="H80" s="130">
        <f t="shared" si="5"/>
        <v>0</v>
      </c>
      <c r="I80" s="58">
        <v>6.8</v>
      </c>
      <c r="J80" s="59">
        <f t="shared" si="3"/>
        <v>0</v>
      </c>
      <c r="K80" s="60">
        <v>0.16</v>
      </c>
      <c r="L80" s="61">
        <f t="shared" si="6"/>
        <v>0</v>
      </c>
      <c r="M80" s="61" t="s">
        <v>128</v>
      </c>
      <c r="N80" s="61" t="s">
        <v>34</v>
      </c>
      <c r="O80" s="61">
        <v>73089059</v>
      </c>
    </row>
    <row r="81" spans="1:15" s="63" customFormat="1" ht="12.75" customHeight="1" x14ac:dyDescent="0.25">
      <c r="A81" s="73"/>
      <c r="B81" s="145" t="s">
        <v>31</v>
      </c>
      <c r="C81" s="65" t="s">
        <v>129</v>
      </c>
      <c r="D81" s="12" t="s">
        <v>1266</v>
      </c>
      <c r="E81" s="88"/>
      <c r="F81" s="56" t="s">
        <v>115</v>
      </c>
      <c r="G81" s="58">
        <f>I81*(1-J81)</f>
        <v>3.28</v>
      </c>
      <c r="H81" s="130">
        <f>E81*G81</f>
        <v>0</v>
      </c>
      <c r="I81" s="58">
        <v>3.28</v>
      </c>
      <c r="J81" s="59">
        <f t="shared" si="3"/>
        <v>0</v>
      </c>
      <c r="K81" s="60">
        <v>0.12</v>
      </c>
      <c r="L81" s="61">
        <f>E81*K81</f>
        <v>0</v>
      </c>
      <c r="M81" s="61" t="s">
        <v>130</v>
      </c>
      <c r="N81" s="61" t="s">
        <v>34</v>
      </c>
      <c r="O81" s="61">
        <v>73089059</v>
      </c>
    </row>
    <row r="82" spans="1:15" s="63" customFormat="1" ht="12.75" customHeight="1" x14ac:dyDescent="0.25">
      <c r="A82" s="73"/>
      <c r="B82" s="145" t="s">
        <v>31</v>
      </c>
      <c r="C82" s="65" t="s">
        <v>131</v>
      </c>
      <c r="D82" s="12" t="s">
        <v>1267</v>
      </c>
      <c r="E82" s="88"/>
      <c r="F82" s="56" t="s">
        <v>115</v>
      </c>
      <c r="G82" s="58">
        <f t="shared" si="4"/>
        <v>2.48</v>
      </c>
      <c r="H82" s="130">
        <f t="shared" si="5"/>
        <v>0</v>
      </c>
      <c r="I82" s="58">
        <v>2.48</v>
      </c>
      <c r="J82" s="59">
        <f t="shared" si="3"/>
        <v>0</v>
      </c>
      <c r="K82" s="60">
        <v>0.08</v>
      </c>
      <c r="L82" s="61">
        <f t="shared" si="6"/>
        <v>0</v>
      </c>
      <c r="M82" s="61" t="s">
        <v>132</v>
      </c>
      <c r="N82" s="61" t="s">
        <v>34</v>
      </c>
      <c r="O82" s="61">
        <v>73089059</v>
      </c>
    </row>
    <row r="83" spans="1:15" s="63" customFormat="1" ht="12.75" customHeight="1" x14ac:dyDescent="0.25">
      <c r="A83" s="73"/>
      <c r="B83" s="145" t="s">
        <v>31</v>
      </c>
      <c r="C83" s="65" t="s">
        <v>133</v>
      </c>
      <c r="D83" s="12" t="s">
        <v>1268</v>
      </c>
      <c r="E83" s="88"/>
      <c r="F83" s="56" t="s">
        <v>115</v>
      </c>
      <c r="G83" s="58">
        <f t="shared" si="4"/>
        <v>3.6</v>
      </c>
      <c r="H83" s="130">
        <f t="shared" si="5"/>
        <v>0</v>
      </c>
      <c r="I83" s="58">
        <v>3.6</v>
      </c>
      <c r="J83" s="59">
        <f t="shared" si="3"/>
        <v>0</v>
      </c>
      <c r="K83" s="60">
        <v>0.15</v>
      </c>
      <c r="L83" s="61">
        <f t="shared" si="6"/>
        <v>0</v>
      </c>
      <c r="M83" s="61" t="s">
        <v>134</v>
      </c>
      <c r="N83" s="61" t="s">
        <v>34</v>
      </c>
      <c r="O83" s="61">
        <v>73089059</v>
      </c>
    </row>
    <row r="84" spans="1:15" s="63" customFormat="1" ht="12.75" customHeight="1" x14ac:dyDescent="0.25">
      <c r="A84" s="73"/>
      <c r="B84" s="145" t="s">
        <v>31</v>
      </c>
      <c r="C84" s="65" t="s">
        <v>135</v>
      </c>
      <c r="D84" s="12" t="s">
        <v>1269</v>
      </c>
      <c r="E84" s="88"/>
      <c r="F84" s="56" t="s">
        <v>115</v>
      </c>
      <c r="G84" s="58">
        <f t="shared" si="4"/>
        <v>4.78</v>
      </c>
      <c r="H84" s="130">
        <f t="shared" si="5"/>
        <v>0</v>
      </c>
      <c r="I84" s="58">
        <v>4.78</v>
      </c>
      <c r="J84" s="59">
        <f t="shared" si="3"/>
        <v>0</v>
      </c>
      <c r="K84" s="60">
        <v>0.14000000000000001</v>
      </c>
      <c r="L84" s="61">
        <f t="shared" si="6"/>
        <v>0</v>
      </c>
      <c r="M84" s="61" t="s">
        <v>136</v>
      </c>
      <c r="N84" s="61" t="s">
        <v>34</v>
      </c>
      <c r="O84" s="61">
        <v>73089059</v>
      </c>
    </row>
    <row r="85" spans="1:15" s="63" customFormat="1" ht="12.75" customHeight="1" x14ac:dyDescent="0.25">
      <c r="A85" s="73"/>
      <c r="B85" s="145" t="s">
        <v>31</v>
      </c>
      <c r="C85" s="65" t="s">
        <v>137</v>
      </c>
      <c r="D85" s="12" t="s">
        <v>1270</v>
      </c>
      <c r="E85" s="88"/>
      <c r="F85" s="56" t="s">
        <v>115</v>
      </c>
      <c r="G85" s="58">
        <f t="shared" si="4"/>
        <v>5.54</v>
      </c>
      <c r="H85" s="130">
        <f t="shared" si="5"/>
        <v>0</v>
      </c>
      <c r="I85" s="58">
        <v>5.54</v>
      </c>
      <c r="J85" s="59">
        <f t="shared" si="3"/>
        <v>0</v>
      </c>
      <c r="K85" s="60">
        <v>0.2</v>
      </c>
      <c r="L85" s="61">
        <f t="shared" si="6"/>
        <v>0</v>
      </c>
      <c r="M85" s="61" t="s">
        <v>138</v>
      </c>
      <c r="N85" s="61" t="s">
        <v>34</v>
      </c>
      <c r="O85" s="61">
        <v>73089059</v>
      </c>
    </row>
    <row r="86" spans="1:15" s="63" customFormat="1" ht="12.75" customHeight="1" x14ac:dyDescent="0.25">
      <c r="A86" s="73"/>
      <c r="B86" s="145" t="s">
        <v>31</v>
      </c>
      <c r="C86" s="65" t="s">
        <v>139</v>
      </c>
      <c r="D86" s="12" t="s">
        <v>1853</v>
      </c>
      <c r="E86" s="88"/>
      <c r="F86" s="56" t="s">
        <v>115</v>
      </c>
      <c r="G86" s="58">
        <f t="shared" si="4"/>
        <v>10.56</v>
      </c>
      <c r="H86" s="130">
        <f t="shared" si="5"/>
        <v>0</v>
      </c>
      <c r="I86" s="58">
        <v>10.56</v>
      </c>
      <c r="J86" s="59">
        <f t="shared" si="3"/>
        <v>0</v>
      </c>
      <c r="K86" s="60">
        <v>0.04</v>
      </c>
      <c r="L86" s="61">
        <f t="shared" si="6"/>
        <v>0</v>
      </c>
      <c r="M86" s="61" t="s">
        <v>140</v>
      </c>
      <c r="N86" s="61" t="s">
        <v>34</v>
      </c>
      <c r="O86" s="61">
        <v>85369010</v>
      </c>
    </row>
    <row r="87" spans="1:15" s="63" customFormat="1" ht="12.75" customHeight="1" x14ac:dyDescent="0.25">
      <c r="A87" s="73"/>
      <c r="B87" s="145" t="s">
        <v>31</v>
      </c>
      <c r="C87" s="65" t="s">
        <v>141</v>
      </c>
      <c r="D87" s="12" t="s">
        <v>1271</v>
      </c>
      <c r="E87" s="88"/>
      <c r="F87" s="56" t="s">
        <v>115</v>
      </c>
      <c r="G87" s="58">
        <f>I87*(1-J87)</f>
        <v>12.2</v>
      </c>
      <c r="H87" s="130">
        <f>E87*G87</f>
        <v>0</v>
      </c>
      <c r="I87" s="58">
        <v>12.2</v>
      </c>
      <c r="J87" s="59">
        <f t="shared" si="3"/>
        <v>0</v>
      </c>
      <c r="K87" s="60">
        <v>0.08</v>
      </c>
      <c r="L87" s="61">
        <f>E87*K87</f>
        <v>0</v>
      </c>
      <c r="M87" s="61" t="s">
        <v>142</v>
      </c>
      <c r="N87" s="61" t="s">
        <v>34</v>
      </c>
      <c r="O87" s="61">
        <v>85369010</v>
      </c>
    </row>
    <row r="88" spans="1:15" s="63" customFormat="1" ht="12.75" customHeight="1" x14ac:dyDescent="0.25">
      <c r="A88" s="73"/>
      <c r="B88" s="145" t="s">
        <v>31</v>
      </c>
      <c r="C88" s="65" t="s">
        <v>143</v>
      </c>
      <c r="D88" s="12" t="s">
        <v>1272</v>
      </c>
      <c r="E88" s="88"/>
      <c r="F88" s="56" t="s">
        <v>115</v>
      </c>
      <c r="G88" s="58">
        <f t="shared" si="4"/>
        <v>14.04</v>
      </c>
      <c r="H88" s="130">
        <f t="shared" si="5"/>
        <v>0</v>
      </c>
      <c r="I88" s="58">
        <v>14.04</v>
      </c>
      <c r="J88" s="59">
        <f t="shared" si="3"/>
        <v>0</v>
      </c>
      <c r="K88" s="60">
        <v>0.59</v>
      </c>
      <c r="L88" s="61">
        <f t="shared" si="6"/>
        <v>0</v>
      </c>
      <c r="M88" s="61" t="s">
        <v>144</v>
      </c>
      <c r="N88" s="61" t="s">
        <v>34</v>
      </c>
      <c r="O88" s="61">
        <v>73089059</v>
      </c>
    </row>
    <row r="89" spans="1:15" s="63" customFormat="1" ht="12.75" customHeight="1" x14ac:dyDescent="0.25">
      <c r="A89" s="73"/>
      <c r="B89" s="145" t="s">
        <v>31</v>
      </c>
      <c r="C89" s="65" t="s">
        <v>145</v>
      </c>
      <c r="D89" s="12" t="s">
        <v>1273</v>
      </c>
      <c r="E89" s="88"/>
      <c r="F89" s="56" t="s">
        <v>115</v>
      </c>
      <c r="G89" s="58">
        <f t="shared" si="4"/>
        <v>15.88</v>
      </c>
      <c r="H89" s="130">
        <f t="shared" si="5"/>
        <v>0</v>
      </c>
      <c r="I89" s="58">
        <v>15.88</v>
      </c>
      <c r="J89" s="59">
        <f t="shared" si="3"/>
        <v>0</v>
      </c>
      <c r="K89" s="60">
        <v>0.75</v>
      </c>
      <c r="L89" s="61">
        <f t="shared" si="6"/>
        <v>0</v>
      </c>
      <c r="M89" s="61" t="s">
        <v>146</v>
      </c>
      <c r="N89" s="61" t="s">
        <v>34</v>
      </c>
      <c r="O89" s="61">
        <v>73089059</v>
      </c>
    </row>
    <row r="90" spans="1:15" s="63" customFormat="1" ht="12.75" customHeight="1" x14ac:dyDescent="0.25">
      <c r="A90" s="73"/>
      <c r="B90" s="145" t="s">
        <v>31</v>
      </c>
      <c r="C90" s="65" t="s">
        <v>147</v>
      </c>
      <c r="D90" s="12" t="s">
        <v>1274</v>
      </c>
      <c r="E90" s="88"/>
      <c r="F90" s="56" t="s">
        <v>115</v>
      </c>
      <c r="G90" s="58">
        <f t="shared" si="4"/>
        <v>18.600000000000001</v>
      </c>
      <c r="H90" s="130">
        <f t="shared" si="5"/>
        <v>0</v>
      </c>
      <c r="I90" s="58">
        <v>18.600000000000001</v>
      </c>
      <c r="J90" s="59">
        <f t="shared" si="3"/>
        <v>0</v>
      </c>
      <c r="K90" s="60">
        <v>1</v>
      </c>
      <c r="L90" s="61">
        <f t="shared" si="6"/>
        <v>0</v>
      </c>
      <c r="M90" s="61" t="s">
        <v>148</v>
      </c>
      <c r="N90" s="61" t="s">
        <v>34</v>
      </c>
      <c r="O90" s="61">
        <v>73089059</v>
      </c>
    </row>
    <row r="91" spans="1:15" s="63" customFormat="1" ht="12.75" customHeight="1" x14ac:dyDescent="0.25">
      <c r="A91" s="73"/>
      <c r="B91" s="145" t="s">
        <v>31</v>
      </c>
      <c r="C91" s="65" t="s">
        <v>149</v>
      </c>
      <c r="D91" s="12" t="s">
        <v>1275</v>
      </c>
      <c r="E91" s="88"/>
      <c r="F91" s="56" t="s">
        <v>115</v>
      </c>
      <c r="G91" s="58">
        <f t="shared" si="4"/>
        <v>24.32</v>
      </c>
      <c r="H91" s="130">
        <f t="shared" si="5"/>
        <v>0</v>
      </c>
      <c r="I91" s="58">
        <v>24.32</v>
      </c>
      <c r="J91" s="59">
        <f t="shared" si="3"/>
        <v>0</v>
      </c>
      <c r="K91" s="60">
        <v>1.61</v>
      </c>
      <c r="L91" s="61">
        <f t="shared" si="6"/>
        <v>0</v>
      </c>
      <c r="M91" s="61" t="s">
        <v>150</v>
      </c>
      <c r="N91" s="61" t="s">
        <v>34</v>
      </c>
      <c r="O91" s="61">
        <v>73089059</v>
      </c>
    </row>
    <row r="92" spans="1:15" s="63" customFormat="1" ht="12.75" customHeight="1" x14ac:dyDescent="0.25">
      <c r="A92" s="73"/>
      <c r="B92" s="145" t="s">
        <v>31</v>
      </c>
      <c r="C92" s="65" t="s">
        <v>151</v>
      </c>
      <c r="D92" s="12" t="s">
        <v>1276</v>
      </c>
      <c r="E92" s="88"/>
      <c r="F92" s="56" t="s">
        <v>115</v>
      </c>
      <c r="G92" s="58">
        <f t="shared" si="4"/>
        <v>9.56</v>
      </c>
      <c r="H92" s="130">
        <f t="shared" si="5"/>
        <v>0</v>
      </c>
      <c r="I92" s="58">
        <v>9.56</v>
      </c>
      <c r="J92" s="59">
        <f t="shared" si="3"/>
        <v>0</v>
      </c>
      <c r="K92" s="60">
        <v>0.26</v>
      </c>
      <c r="L92" s="61">
        <f t="shared" si="6"/>
        <v>0</v>
      </c>
      <c r="M92" s="61" t="s">
        <v>152</v>
      </c>
      <c r="N92" s="61" t="s">
        <v>34</v>
      </c>
      <c r="O92" s="61">
        <v>73089059</v>
      </c>
    </row>
    <row r="93" spans="1:15" s="63" customFormat="1" ht="12.75" customHeight="1" x14ac:dyDescent="0.25">
      <c r="A93" s="73"/>
      <c r="B93" s="145" t="s">
        <v>31</v>
      </c>
      <c r="C93" s="65" t="s">
        <v>153</v>
      </c>
      <c r="D93" s="12" t="s">
        <v>1277</v>
      </c>
      <c r="E93" s="88"/>
      <c r="F93" s="56" t="s">
        <v>115</v>
      </c>
      <c r="G93" s="58">
        <f t="shared" si="4"/>
        <v>13.88</v>
      </c>
      <c r="H93" s="130">
        <f t="shared" si="5"/>
        <v>0</v>
      </c>
      <c r="I93" s="58">
        <v>13.88</v>
      </c>
      <c r="J93" s="59">
        <f t="shared" si="3"/>
        <v>0</v>
      </c>
      <c r="K93" s="60">
        <v>0.7</v>
      </c>
      <c r="L93" s="61">
        <f t="shared" si="6"/>
        <v>0</v>
      </c>
      <c r="M93" s="61" t="s">
        <v>154</v>
      </c>
      <c r="N93" s="61" t="s">
        <v>34</v>
      </c>
      <c r="O93" s="61">
        <v>73089059</v>
      </c>
    </row>
    <row r="94" spans="1:15" s="63" customFormat="1" ht="12.75" customHeight="1" x14ac:dyDescent="0.25">
      <c r="A94" s="73"/>
      <c r="B94" s="145" t="s">
        <v>31</v>
      </c>
      <c r="C94" s="65" t="s">
        <v>155</v>
      </c>
      <c r="D94" s="12" t="s">
        <v>1278</v>
      </c>
      <c r="E94" s="88"/>
      <c r="F94" s="56" t="s">
        <v>115</v>
      </c>
      <c r="G94" s="58">
        <f t="shared" si="4"/>
        <v>17.68</v>
      </c>
      <c r="H94" s="130">
        <f t="shared" si="5"/>
        <v>0</v>
      </c>
      <c r="I94" s="58">
        <v>17.68</v>
      </c>
      <c r="J94" s="59">
        <f t="shared" si="3"/>
        <v>0</v>
      </c>
      <c r="K94" s="60">
        <v>0.88</v>
      </c>
      <c r="L94" s="61">
        <f t="shared" si="6"/>
        <v>0</v>
      </c>
      <c r="M94" s="61" t="s">
        <v>156</v>
      </c>
      <c r="N94" s="61" t="s">
        <v>34</v>
      </c>
      <c r="O94" s="61">
        <v>73089059</v>
      </c>
    </row>
    <row r="95" spans="1:15" s="63" customFormat="1" ht="12.75" customHeight="1" x14ac:dyDescent="0.25">
      <c r="A95" s="73"/>
      <c r="B95" s="145" t="s">
        <v>31</v>
      </c>
      <c r="C95" s="65" t="s">
        <v>157</v>
      </c>
      <c r="D95" s="12" t="s">
        <v>1279</v>
      </c>
      <c r="E95" s="88"/>
      <c r="F95" s="56" t="s">
        <v>115</v>
      </c>
      <c r="G95" s="58">
        <f t="shared" si="4"/>
        <v>20.04</v>
      </c>
      <c r="H95" s="130">
        <f t="shared" si="5"/>
        <v>0</v>
      </c>
      <c r="I95" s="58">
        <v>20.04</v>
      </c>
      <c r="J95" s="59">
        <f t="shared" si="3"/>
        <v>0</v>
      </c>
      <c r="K95" s="60">
        <v>1.1399999999999999</v>
      </c>
      <c r="L95" s="61">
        <f t="shared" si="6"/>
        <v>0</v>
      </c>
      <c r="M95" s="61" t="s">
        <v>158</v>
      </c>
      <c r="N95" s="61" t="s">
        <v>34</v>
      </c>
      <c r="O95" s="61">
        <v>73089059</v>
      </c>
    </row>
    <row r="96" spans="1:15" s="63" customFormat="1" ht="12.75" customHeight="1" x14ac:dyDescent="0.25">
      <c r="A96" s="73"/>
      <c r="B96" s="145" t="s">
        <v>31</v>
      </c>
      <c r="C96" s="65" t="s">
        <v>159</v>
      </c>
      <c r="D96" s="12" t="s">
        <v>1280</v>
      </c>
      <c r="E96" s="88"/>
      <c r="F96" s="56" t="s">
        <v>115</v>
      </c>
      <c r="G96" s="58">
        <f t="shared" si="4"/>
        <v>27.4</v>
      </c>
      <c r="H96" s="130">
        <f t="shared" si="5"/>
        <v>0</v>
      </c>
      <c r="I96" s="58">
        <v>27.4</v>
      </c>
      <c r="J96" s="59">
        <f t="shared" si="3"/>
        <v>0</v>
      </c>
      <c r="K96" s="60">
        <v>1.77</v>
      </c>
      <c r="L96" s="61">
        <f t="shared" si="6"/>
        <v>0</v>
      </c>
      <c r="M96" s="61" t="s">
        <v>160</v>
      </c>
      <c r="N96" s="61" t="s">
        <v>34</v>
      </c>
      <c r="O96" s="61">
        <v>73089059</v>
      </c>
    </row>
    <row r="97" spans="1:15" s="63" customFormat="1" ht="12.75" customHeight="1" x14ac:dyDescent="0.25">
      <c r="A97" s="73"/>
      <c r="B97" s="145" t="s">
        <v>31</v>
      </c>
      <c r="C97" s="65" t="s">
        <v>161</v>
      </c>
      <c r="D97" s="12" t="s">
        <v>1281</v>
      </c>
      <c r="E97" s="88"/>
      <c r="F97" s="56" t="s">
        <v>115</v>
      </c>
      <c r="G97" s="58">
        <f t="shared" si="4"/>
        <v>34.08</v>
      </c>
      <c r="H97" s="130">
        <f t="shared" si="5"/>
        <v>0</v>
      </c>
      <c r="I97" s="58">
        <v>34.08</v>
      </c>
      <c r="J97" s="59">
        <f t="shared" ref="J97:J160" si="7">G$16/100</f>
        <v>0</v>
      </c>
      <c r="K97" s="60">
        <v>2.5299999999999998</v>
      </c>
      <c r="L97" s="61">
        <f t="shared" si="6"/>
        <v>0</v>
      </c>
      <c r="M97" s="61" t="s">
        <v>162</v>
      </c>
      <c r="N97" s="61" t="s">
        <v>34</v>
      </c>
      <c r="O97" s="61">
        <v>73089059</v>
      </c>
    </row>
    <row r="98" spans="1:15" s="63" customFormat="1" ht="12.75" customHeight="1" x14ac:dyDescent="0.25">
      <c r="A98" s="73"/>
      <c r="B98" s="145" t="s">
        <v>31</v>
      </c>
      <c r="C98" s="65" t="s">
        <v>163</v>
      </c>
      <c r="D98" s="12" t="s">
        <v>1282</v>
      </c>
      <c r="E98" s="88"/>
      <c r="F98" s="56" t="s">
        <v>115</v>
      </c>
      <c r="G98" s="58">
        <f t="shared" si="4"/>
        <v>43.14</v>
      </c>
      <c r="H98" s="130">
        <f t="shared" si="5"/>
        <v>0</v>
      </c>
      <c r="I98" s="58">
        <v>43.14</v>
      </c>
      <c r="J98" s="59">
        <f t="shared" si="7"/>
        <v>0</v>
      </c>
      <c r="K98" s="60">
        <v>3.42</v>
      </c>
      <c r="L98" s="61">
        <f t="shared" si="6"/>
        <v>0</v>
      </c>
      <c r="M98" s="61" t="s">
        <v>164</v>
      </c>
      <c r="N98" s="61" t="s">
        <v>34</v>
      </c>
      <c r="O98" s="61">
        <v>73089059</v>
      </c>
    </row>
    <row r="99" spans="1:15" s="63" customFormat="1" ht="12.75" customHeight="1" x14ac:dyDescent="0.25">
      <c r="A99" s="73"/>
      <c r="B99" s="145" t="s">
        <v>31</v>
      </c>
      <c r="C99" s="65" t="s">
        <v>165</v>
      </c>
      <c r="D99" s="12" t="s">
        <v>1283</v>
      </c>
      <c r="E99" s="88"/>
      <c r="F99" s="56" t="s">
        <v>115</v>
      </c>
      <c r="G99" s="58">
        <f t="shared" si="4"/>
        <v>16.48</v>
      </c>
      <c r="H99" s="130">
        <f t="shared" si="5"/>
        <v>0</v>
      </c>
      <c r="I99" s="58">
        <v>16.48</v>
      </c>
      <c r="J99" s="59">
        <f t="shared" si="7"/>
        <v>0</v>
      </c>
      <c r="K99" s="60">
        <v>1.05</v>
      </c>
      <c r="L99" s="61">
        <f t="shared" si="6"/>
        <v>0</v>
      </c>
      <c r="M99" s="61" t="s">
        <v>166</v>
      </c>
      <c r="N99" s="61" t="s">
        <v>34</v>
      </c>
      <c r="O99" s="61">
        <v>73089059</v>
      </c>
    </row>
    <row r="100" spans="1:15" s="63" customFormat="1" ht="12.75" customHeight="1" x14ac:dyDescent="0.25">
      <c r="A100" s="73"/>
      <c r="B100" s="145" t="s">
        <v>31</v>
      </c>
      <c r="C100" s="65" t="s">
        <v>167</v>
      </c>
      <c r="D100" s="12" t="s">
        <v>1284</v>
      </c>
      <c r="E100" s="88"/>
      <c r="F100" s="56" t="s">
        <v>115</v>
      </c>
      <c r="G100" s="58">
        <f t="shared" si="4"/>
        <v>19.48</v>
      </c>
      <c r="H100" s="130">
        <f t="shared" si="5"/>
        <v>0</v>
      </c>
      <c r="I100" s="58">
        <v>19.48</v>
      </c>
      <c r="J100" s="59">
        <f t="shared" si="7"/>
        <v>0</v>
      </c>
      <c r="K100" s="60">
        <v>1.33</v>
      </c>
      <c r="L100" s="61">
        <f t="shared" si="6"/>
        <v>0</v>
      </c>
      <c r="M100" s="61" t="s">
        <v>168</v>
      </c>
      <c r="N100" s="61" t="s">
        <v>34</v>
      </c>
      <c r="O100" s="61">
        <v>73089059</v>
      </c>
    </row>
    <row r="101" spans="1:15" s="63" customFormat="1" ht="12.75" customHeight="1" x14ac:dyDescent="0.25">
      <c r="A101" s="73"/>
      <c r="B101" s="145" t="s">
        <v>31</v>
      </c>
      <c r="C101" s="65" t="s">
        <v>169</v>
      </c>
      <c r="D101" s="12" t="s">
        <v>1285</v>
      </c>
      <c r="E101" s="88"/>
      <c r="F101" s="56" t="s">
        <v>115</v>
      </c>
      <c r="G101" s="58">
        <f t="shared" si="4"/>
        <v>22.44</v>
      </c>
      <c r="H101" s="130">
        <f t="shared" si="5"/>
        <v>0</v>
      </c>
      <c r="I101" s="58">
        <v>22.44</v>
      </c>
      <c r="J101" s="59">
        <f t="shared" si="7"/>
        <v>0</v>
      </c>
      <c r="K101" s="60">
        <v>1.65</v>
      </c>
      <c r="L101" s="61">
        <f t="shared" si="6"/>
        <v>0</v>
      </c>
      <c r="M101" s="61" t="s">
        <v>170</v>
      </c>
      <c r="N101" s="61" t="s">
        <v>34</v>
      </c>
      <c r="O101" s="61">
        <v>73089059</v>
      </c>
    </row>
    <row r="102" spans="1:15" s="63" customFormat="1" ht="12.75" customHeight="1" x14ac:dyDescent="0.25">
      <c r="A102" s="73"/>
      <c r="B102" s="145" t="s">
        <v>31</v>
      </c>
      <c r="C102" s="65" t="s">
        <v>171</v>
      </c>
      <c r="D102" s="12" t="s">
        <v>1286</v>
      </c>
      <c r="E102" s="88"/>
      <c r="F102" s="56" t="s">
        <v>115</v>
      </c>
      <c r="G102" s="58">
        <f t="shared" si="4"/>
        <v>30.5</v>
      </c>
      <c r="H102" s="130">
        <f t="shared" si="5"/>
        <v>0</v>
      </c>
      <c r="I102" s="58">
        <v>30.5</v>
      </c>
      <c r="J102" s="59">
        <f t="shared" si="7"/>
        <v>0</v>
      </c>
      <c r="K102" s="60">
        <v>2.42</v>
      </c>
      <c r="L102" s="61">
        <f t="shared" si="6"/>
        <v>0</v>
      </c>
      <c r="M102" s="61" t="s">
        <v>172</v>
      </c>
      <c r="N102" s="61" t="s">
        <v>34</v>
      </c>
      <c r="O102" s="61">
        <v>73089059</v>
      </c>
    </row>
    <row r="103" spans="1:15" s="63" customFormat="1" ht="12.75" customHeight="1" x14ac:dyDescent="0.25">
      <c r="A103" s="73"/>
      <c r="B103" s="145" t="s">
        <v>31</v>
      </c>
      <c r="C103" s="65" t="s">
        <v>173</v>
      </c>
      <c r="D103" s="12" t="s">
        <v>1287</v>
      </c>
      <c r="E103" s="88"/>
      <c r="F103" s="56" t="s">
        <v>115</v>
      </c>
      <c r="G103" s="58">
        <f t="shared" si="4"/>
        <v>38.299999999999997</v>
      </c>
      <c r="H103" s="130">
        <f t="shared" si="5"/>
        <v>0</v>
      </c>
      <c r="I103" s="58">
        <v>38.299999999999997</v>
      </c>
      <c r="J103" s="59">
        <f t="shared" si="7"/>
        <v>0</v>
      </c>
      <c r="K103" s="60">
        <v>3.34</v>
      </c>
      <c r="L103" s="61">
        <f t="shared" si="6"/>
        <v>0</v>
      </c>
      <c r="M103" s="61" t="s">
        <v>174</v>
      </c>
      <c r="N103" s="61" t="s">
        <v>34</v>
      </c>
      <c r="O103" s="61">
        <v>73089059</v>
      </c>
    </row>
    <row r="104" spans="1:15" s="63" customFormat="1" ht="12.75" customHeight="1" x14ac:dyDescent="0.25">
      <c r="A104" s="73"/>
      <c r="B104" s="145" t="s">
        <v>31</v>
      </c>
      <c r="C104" s="65" t="s">
        <v>175</v>
      </c>
      <c r="D104" s="12" t="s">
        <v>1288</v>
      </c>
      <c r="E104" s="88"/>
      <c r="F104" s="56" t="s">
        <v>115</v>
      </c>
      <c r="G104" s="58">
        <f t="shared" si="4"/>
        <v>48.52</v>
      </c>
      <c r="H104" s="130">
        <f t="shared" si="5"/>
        <v>0</v>
      </c>
      <c r="I104" s="58">
        <v>48.52</v>
      </c>
      <c r="J104" s="59">
        <f t="shared" si="7"/>
        <v>0</v>
      </c>
      <c r="K104" s="60">
        <v>4.41</v>
      </c>
      <c r="L104" s="61">
        <f t="shared" si="6"/>
        <v>0</v>
      </c>
      <c r="M104" s="61" t="s">
        <v>176</v>
      </c>
      <c r="N104" s="61" t="s">
        <v>34</v>
      </c>
      <c r="O104" s="61">
        <v>73089059</v>
      </c>
    </row>
    <row r="105" spans="1:15" s="63" customFormat="1" ht="12.75" customHeight="1" x14ac:dyDescent="0.2">
      <c r="A105" s="74"/>
      <c r="B105" s="145" t="s">
        <v>31</v>
      </c>
      <c r="C105" s="65" t="s">
        <v>177</v>
      </c>
      <c r="D105" s="12" t="s">
        <v>1289</v>
      </c>
      <c r="E105" s="88"/>
      <c r="F105" s="56" t="s">
        <v>115</v>
      </c>
      <c r="G105" s="58">
        <f>I105*(1-J105)</f>
        <v>13.08</v>
      </c>
      <c r="H105" s="130">
        <f>E105*G105</f>
        <v>0</v>
      </c>
      <c r="I105" s="58">
        <v>13.08</v>
      </c>
      <c r="J105" s="59">
        <f t="shared" si="7"/>
        <v>0</v>
      </c>
      <c r="K105" s="60">
        <v>0.34</v>
      </c>
      <c r="L105" s="61">
        <f>E105*K105</f>
        <v>0</v>
      </c>
      <c r="M105" s="61" t="s">
        <v>178</v>
      </c>
      <c r="N105" s="61" t="s">
        <v>34</v>
      </c>
      <c r="O105" s="61">
        <v>73089059</v>
      </c>
    </row>
    <row r="106" spans="1:15" s="63" customFormat="1" ht="12.75" customHeight="1" x14ac:dyDescent="0.2">
      <c r="A106" s="74"/>
      <c r="B106" s="145" t="s">
        <v>31</v>
      </c>
      <c r="C106" s="65" t="s">
        <v>179</v>
      </c>
      <c r="D106" s="12" t="s">
        <v>1290</v>
      </c>
      <c r="E106" s="88"/>
      <c r="F106" s="56" t="s">
        <v>115</v>
      </c>
      <c r="G106" s="58">
        <f>I106*(1-J106)</f>
        <v>14.28</v>
      </c>
      <c r="H106" s="130">
        <f>E106*G106</f>
        <v>0</v>
      </c>
      <c r="I106" s="58">
        <v>14.28</v>
      </c>
      <c r="J106" s="59">
        <f t="shared" si="7"/>
        <v>0</v>
      </c>
      <c r="K106" s="60">
        <v>0.45</v>
      </c>
      <c r="L106" s="61">
        <f>E106*K106</f>
        <v>0</v>
      </c>
      <c r="M106" s="61" t="s">
        <v>180</v>
      </c>
      <c r="N106" s="61" t="s">
        <v>34</v>
      </c>
      <c r="O106" s="61">
        <v>73089059</v>
      </c>
    </row>
    <row r="107" spans="1:15" s="63" customFormat="1" ht="12.75" customHeight="1" x14ac:dyDescent="0.2">
      <c r="A107" s="74"/>
      <c r="B107" s="145" t="s">
        <v>31</v>
      </c>
      <c r="C107" s="65" t="s">
        <v>181</v>
      </c>
      <c r="D107" s="12" t="s">
        <v>1291</v>
      </c>
      <c r="E107" s="88"/>
      <c r="F107" s="56" t="s">
        <v>115</v>
      </c>
      <c r="G107" s="58">
        <f>I107*(1-J107)</f>
        <v>15.44</v>
      </c>
      <c r="H107" s="130">
        <f>E107*G107</f>
        <v>0</v>
      </c>
      <c r="I107" s="58">
        <v>15.44</v>
      </c>
      <c r="J107" s="59">
        <f t="shared" si="7"/>
        <v>0</v>
      </c>
      <c r="K107" s="60">
        <v>0.55000000000000004</v>
      </c>
      <c r="L107" s="61">
        <f>E107*K107</f>
        <v>0</v>
      </c>
      <c r="M107" s="61" t="s">
        <v>182</v>
      </c>
      <c r="N107" s="61" t="s">
        <v>34</v>
      </c>
      <c r="O107" s="61">
        <v>73089059</v>
      </c>
    </row>
    <row r="108" spans="1:15" s="63" customFormat="1" ht="12.75" customHeight="1" x14ac:dyDescent="0.2">
      <c r="A108" s="74"/>
      <c r="B108" s="145" t="s">
        <v>31</v>
      </c>
      <c r="C108" s="65" t="s">
        <v>183</v>
      </c>
      <c r="D108" s="12" t="s">
        <v>1292</v>
      </c>
      <c r="E108" s="88"/>
      <c r="F108" s="56" t="s">
        <v>115</v>
      </c>
      <c r="G108" s="58">
        <f>I108*(1-J108)</f>
        <v>17.559999999999999</v>
      </c>
      <c r="H108" s="130">
        <f>E108*G108</f>
        <v>0</v>
      </c>
      <c r="I108" s="58">
        <v>17.559999999999999</v>
      </c>
      <c r="J108" s="59">
        <f t="shared" si="7"/>
        <v>0</v>
      </c>
      <c r="K108" s="60">
        <v>0.76</v>
      </c>
      <c r="L108" s="61">
        <f>E108*K108</f>
        <v>0</v>
      </c>
      <c r="M108" s="61" t="s">
        <v>184</v>
      </c>
      <c r="N108" s="61" t="s">
        <v>34</v>
      </c>
      <c r="O108" s="61">
        <v>73089059</v>
      </c>
    </row>
    <row r="109" spans="1:15" s="63" customFormat="1" ht="12.75" customHeight="1" x14ac:dyDescent="0.25">
      <c r="A109" s="73"/>
      <c r="B109" s="145" t="s">
        <v>31</v>
      </c>
      <c r="C109" s="65" t="s">
        <v>185</v>
      </c>
      <c r="D109" s="12" t="s">
        <v>1293</v>
      </c>
      <c r="E109" s="88"/>
      <c r="F109" s="56" t="s">
        <v>115</v>
      </c>
      <c r="G109" s="58">
        <f>I109*(1-J109)</f>
        <v>10.119999999999999</v>
      </c>
      <c r="H109" s="130">
        <f>E109*G109</f>
        <v>0</v>
      </c>
      <c r="I109" s="58">
        <v>10.119999999999999</v>
      </c>
      <c r="J109" s="59">
        <f t="shared" si="7"/>
        <v>0</v>
      </c>
      <c r="K109" s="60">
        <v>0.27</v>
      </c>
      <c r="L109" s="61">
        <f>E109*K109</f>
        <v>0</v>
      </c>
      <c r="M109" s="61" t="s">
        <v>186</v>
      </c>
      <c r="N109" s="61" t="s">
        <v>34</v>
      </c>
      <c r="O109" s="61">
        <v>73089059</v>
      </c>
    </row>
    <row r="110" spans="1:15" s="63" customFormat="1" ht="12.75" customHeight="1" x14ac:dyDescent="0.2">
      <c r="A110" s="74"/>
      <c r="B110" s="145" t="s">
        <v>31</v>
      </c>
      <c r="C110" s="65" t="s">
        <v>187</v>
      </c>
      <c r="D110" s="12" t="s">
        <v>1294</v>
      </c>
      <c r="E110" s="88"/>
      <c r="F110" s="56" t="s">
        <v>115</v>
      </c>
      <c r="G110" s="58">
        <f t="shared" si="4"/>
        <v>13.2</v>
      </c>
      <c r="H110" s="130">
        <f t="shared" si="5"/>
        <v>0</v>
      </c>
      <c r="I110" s="58">
        <v>13.2</v>
      </c>
      <c r="J110" s="59">
        <f t="shared" si="7"/>
        <v>0</v>
      </c>
      <c r="K110" s="60">
        <v>0.5</v>
      </c>
      <c r="L110" s="61">
        <f t="shared" si="6"/>
        <v>0</v>
      </c>
      <c r="M110" s="61" t="s">
        <v>188</v>
      </c>
      <c r="N110" s="61" t="s">
        <v>34</v>
      </c>
      <c r="O110" s="61">
        <v>73089059</v>
      </c>
    </row>
    <row r="111" spans="1:15" s="63" customFormat="1" ht="12.75" customHeight="1" x14ac:dyDescent="0.2">
      <c r="A111" s="74"/>
      <c r="B111" s="145" t="s">
        <v>31</v>
      </c>
      <c r="C111" s="65" t="s">
        <v>189</v>
      </c>
      <c r="D111" s="12" t="s">
        <v>1295</v>
      </c>
      <c r="E111" s="88"/>
      <c r="F111" s="56" t="s">
        <v>115</v>
      </c>
      <c r="G111" s="58">
        <f t="shared" si="4"/>
        <v>13.56</v>
      </c>
      <c r="H111" s="130">
        <f t="shared" si="5"/>
        <v>0</v>
      </c>
      <c r="I111" s="58">
        <v>13.56</v>
      </c>
      <c r="J111" s="59">
        <f t="shared" si="7"/>
        <v>0</v>
      </c>
      <c r="K111" s="60">
        <v>0.62</v>
      </c>
      <c r="L111" s="61">
        <f t="shared" si="6"/>
        <v>0</v>
      </c>
      <c r="M111" s="61" t="s">
        <v>190</v>
      </c>
      <c r="N111" s="61" t="s">
        <v>34</v>
      </c>
      <c r="O111" s="61">
        <v>73089059</v>
      </c>
    </row>
    <row r="112" spans="1:15" s="63" customFormat="1" ht="12.75" customHeight="1" x14ac:dyDescent="0.2">
      <c r="A112" s="74"/>
      <c r="B112" s="145" t="s">
        <v>31</v>
      </c>
      <c r="C112" s="65" t="s">
        <v>191</v>
      </c>
      <c r="D112" s="12" t="s">
        <v>1296</v>
      </c>
      <c r="E112" s="88"/>
      <c r="F112" s="56" t="s">
        <v>115</v>
      </c>
      <c r="G112" s="58">
        <f t="shared" si="4"/>
        <v>14.56</v>
      </c>
      <c r="H112" s="130">
        <f t="shared" si="5"/>
        <v>0</v>
      </c>
      <c r="I112" s="58">
        <v>14.56</v>
      </c>
      <c r="J112" s="59">
        <f t="shared" si="7"/>
        <v>0</v>
      </c>
      <c r="K112" s="60">
        <v>0.74</v>
      </c>
      <c r="L112" s="61">
        <f t="shared" si="6"/>
        <v>0</v>
      </c>
      <c r="M112" s="61" t="s">
        <v>192</v>
      </c>
      <c r="N112" s="61" t="s">
        <v>34</v>
      </c>
      <c r="O112" s="61">
        <v>73089059</v>
      </c>
    </row>
    <row r="113" spans="1:15" s="63" customFormat="1" ht="12.75" customHeight="1" x14ac:dyDescent="0.2">
      <c r="A113" s="74"/>
      <c r="B113" s="145" t="s">
        <v>31</v>
      </c>
      <c r="C113" s="65" t="s">
        <v>193</v>
      </c>
      <c r="D113" s="12" t="s">
        <v>1297</v>
      </c>
      <c r="E113" s="88"/>
      <c r="F113" s="56" t="s">
        <v>115</v>
      </c>
      <c r="G113" s="58">
        <f t="shared" si="4"/>
        <v>16.48</v>
      </c>
      <c r="H113" s="130">
        <f t="shared" si="5"/>
        <v>0</v>
      </c>
      <c r="I113" s="58">
        <v>16.48</v>
      </c>
      <c r="J113" s="59">
        <f t="shared" si="7"/>
        <v>0</v>
      </c>
      <c r="K113" s="60">
        <v>0.98</v>
      </c>
      <c r="L113" s="61">
        <f t="shared" si="6"/>
        <v>0</v>
      </c>
      <c r="M113" s="61" t="s">
        <v>194</v>
      </c>
      <c r="N113" s="61" t="s">
        <v>34</v>
      </c>
      <c r="O113" s="61">
        <v>73089059</v>
      </c>
    </row>
    <row r="114" spans="1:15" s="63" customFormat="1" ht="12.75" customHeight="1" x14ac:dyDescent="0.2">
      <c r="A114" s="74"/>
      <c r="B114" s="145" t="s">
        <v>31</v>
      </c>
      <c r="C114" s="65" t="s">
        <v>195</v>
      </c>
      <c r="D114" s="12" t="s">
        <v>1298</v>
      </c>
      <c r="E114" s="88"/>
      <c r="F114" s="56" t="s">
        <v>115</v>
      </c>
      <c r="G114" s="58">
        <f t="shared" si="4"/>
        <v>19.16</v>
      </c>
      <c r="H114" s="130">
        <f t="shared" si="5"/>
        <v>0</v>
      </c>
      <c r="I114" s="58">
        <v>19.16</v>
      </c>
      <c r="J114" s="59">
        <f t="shared" si="7"/>
        <v>0</v>
      </c>
      <c r="K114" s="60">
        <v>1.22</v>
      </c>
      <c r="L114" s="61">
        <f t="shared" si="6"/>
        <v>0</v>
      </c>
      <c r="M114" s="61" t="s">
        <v>196</v>
      </c>
      <c r="N114" s="61" t="s">
        <v>34</v>
      </c>
      <c r="O114" s="61">
        <v>73089059</v>
      </c>
    </row>
    <row r="115" spans="1:15" s="63" customFormat="1" ht="12.75" customHeight="1" x14ac:dyDescent="0.2">
      <c r="A115" s="74"/>
      <c r="B115" s="145" t="s">
        <v>31</v>
      </c>
      <c r="C115" s="65" t="s">
        <v>197</v>
      </c>
      <c r="D115" s="12" t="s">
        <v>1299</v>
      </c>
      <c r="E115" s="88"/>
      <c r="F115" s="56" t="s">
        <v>115</v>
      </c>
      <c r="G115" s="58">
        <f t="shared" si="4"/>
        <v>21.52</v>
      </c>
      <c r="H115" s="130">
        <f t="shared" si="5"/>
        <v>0</v>
      </c>
      <c r="I115" s="58">
        <v>21.52</v>
      </c>
      <c r="J115" s="59">
        <f t="shared" si="7"/>
        <v>0</v>
      </c>
      <c r="K115" s="60">
        <v>1.46</v>
      </c>
      <c r="L115" s="61">
        <f t="shared" si="6"/>
        <v>0</v>
      </c>
      <c r="M115" s="61" t="s">
        <v>198</v>
      </c>
      <c r="N115" s="61" t="s">
        <v>34</v>
      </c>
      <c r="O115" s="61">
        <v>73089059</v>
      </c>
    </row>
    <row r="116" spans="1:15" s="63" customFormat="1" ht="12.75" customHeight="1" x14ac:dyDescent="0.2">
      <c r="A116" s="74"/>
      <c r="B116" s="145" t="s">
        <v>31</v>
      </c>
      <c r="C116" s="65" t="s">
        <v>199</v>
      </c>
      <c r="D116" s="12" t="s">
        <v>1300</v>
      </c>
      <c r="E116" s="88"/>
      <c r="F116" s="56" t="s">
        <v>115</v>
      </c>
      <c r="G116" s="58">
        <f t="shared" si="4"/>
        <v>15.2</v>
      </c>
      <c r="H116" s="130">
        <f t="shared" si="5"/>
        <v>0</v>
      </c>
      <c r="I116" s="58">
        <v>15.2</v>
      </c>
      <c r="J116" s="59">
        <f t="shared" si="7"/>
        <v>0</v>
      </c>
      <c r="K116" s="60">
        <v>0.78</v>
      </c>
      <c r="L116" s="61">
        <f t="shared" si="6"/>
        <v>0</v>
      </c>
      <c r="M116" s="61" t="s">
        <v>200</v>
      </c>
      <c r="N116" s="61" t="s">
        <v>34</v>
      </c>
      <c r="O116" s="61">
        <v>73089059</v>
      </c>
    </row>
    <row r="117" spans="1:15" s="63" customFormat="1" ht="12.75" customHeight="1" x14ac:dyDescent="0.2">
      <c r="A117" s="74"/>
      <c r="B117" s="145" t="s">
        <v>31</v>
      </c>
      <c r="C117" s="65" t="s">
        <v>201</v>
      </c>
      <c r="D117" s="12" t="s">
        <v>1301</v>
      </c>
      <c r="E117" s="88"/>
      <c r="F117" s="56" t="s">
        <v>115</v>
      </c>
      <c r="G117" s="58">
        <f t="shared" si="4"/>
        <v>16.12</v>
      </c>
      <c r="H117" s="130">
        <f t="shared" si="5"/>
        <v>0</v>
      </c>
      <c r="I117" s="58">
        <v>16.12</v>
      </c>
      <c r="J117" s="59">
        <f t="shared" si="7"/>
        <v>0</v>
      </c>
      <c r="K117" s="60">
        <v>0.93</v>
      </c>
      <c r="L117" s="61">
        <f t="shared" si="6"/>
        <v>0</v>
      </c>
      <c r="M117" s="61" t="s">
        <v>202</v>
      </c>
      <c r="N117" s="61" t="s">
        <v>34</v>
      </c>
      <c r="O117" s="61">
        <v>73089059</v>
      </c>
    </row>
    <row r="118" spans="1:15" s="63" customFormat="1" ht="12.75" customHeight="1" x14ac:dyDescent="0.2">
      <c r="A118" s="74"/>
      <c r="B118" s="145" t="s">
        <v>31</v>
      </c>
      <c r="C118" s="65" t="s">
        <v>203</v>
      </c>
      <c r="D118" s="12" t="s">
        <v>1302</v>
      </c>
      <c r="E118" s="88"/>
      <c r="F118" s="56" t="s">
        <v>115</v>
      </c>
      <c r="G118" s="58">
        <f t="shared" si="4"/>
        <v>17.16</v>
      </c>
      <c r="H118" s="130">
        <f t="shared" si="5"/>
        <v>0</v>
      </c>
      <c r="I118" s="58">
        <v>17.16</v>
      </c>
      <c r="J118" s="59">
        <f t="shared" si="7"/>
        <v>0</v>
      </c>
      <c r="K118" s="60">
        <v>1.07</v>
      </c>
      <c r="L118" s="61">
        <f t="shared" si="6"/>
        <v>0</v>
      </c>
      <c r="M118" s="61" t="s">
        <v>204</v>
      </c>
      <c r="N118" s="61" t="s">
        <v>34</v>
      </c>
      <c r="O118" s="61">
        <v>73089059</v>
      </c>
    </row>
    <row r="119" spans="1:15" s="63" customFormat="1" ht="12.75" customHeight="1" x14ac:dyDescent="0.2">
      <c r="A119" s="74"/>
      <c r="B119" s="145" t="s">
        <v>31</v>
      </c>
      <c r="C119" s="65" t="s">
        <v>205</v>
      </c>
      <c r="D119" s="12" t="s">
        <v>1303</v>
      </c>
      <c r="E119" s="88"/>
      <c r="F119" s="56" t="s">
        <v>115</v>
      </c>
      <c r="G119" s="58">
        <f t="shared" si="4"/>
        <v>19.48</v>
      </c>
      <c r="H119" s="130">
        <f t="shared" si="5"/>
        <v>0</v>
      </c>
      <c r="I119" s="58">
        <v>19.48</v>
      </c>
      <c r="J119" s="59">
        <f t="shared" si="7"/>
        <v>0</v>
      </c>
      <c r="K119" s="60">
        <v>1.36</v>
      </c>
      <c r="L119" s="61">
        <f t="shared" si="6"/>
        <v>0</v>
      </c>
      <c r="M119" s="61" t="s">
        <v>206</v>
      </c>
      <c r="N119" s="61" t="s">
        <v>34</v>
      </c>
      <c r="O119" s="61">
        <v>73089059</v>
      </c>
    </row>
    <row r="120" spans="1:15" s="63" customFormat="1" ht="12.75" customHeight="1" x14ac:dyDescent="0.2">
      <c r="A120" s="74"/>
      <c r="B120" s="145" t="s">
        <v>31</v>
      </c>
      <c r="C120" s="65" t="s">
        <v>207</v>
      </c>
      <c r="D120" s="12" t="s">
        <v>1304</v>
      </c>
      <c r="E120" s="88"/>
      <c r="F120" s="56" t="s">
        <v>115</v>
      </c>
      <c r="G120" s="58">
        <f t="shared" si="4"/>
        <v>23</v>
      </c>
      <c r="H120" s="130">
        <f t="shared" si="5"/>
        <v>0</v>
      </c>
      <c r="I120" s="58">
        <v>23</v>
      </c>
      <c r="J120" s="59">
        <f t="shared" si="7"/>
        <v>0</v>
      </c>
      <c r="K120" s="60">
        <v>1.65</v>
      </c>
      <c r="L120" s="61">
        <f t="shared" si="6"/>
        <v>0</v>
      </c>
      <c r="M120" s="61" t="s">
        <v>208</v>
      </c>
      <c r="N120" s="61" t="s">
        <v>34</v>
      </c>
      <c r="O120" s="61">
        <v>73089059</v>
      </c>
    </row>
    <row r="121" spans="1:15" s="63" customFormat="1" ht="12.75" customHeight="1" x14ac:dyDescent="0.2">
      <c r="A121" s="74"/>
      <c r="B121" s="145" t="s">
        <v>31</v>
      </c>
      <c r="C121" s="65" t="s">
        <v>209</v>
      </c>
      <c r="D121" s="12" t="s">
        <v>1305</v>
      </c>
      <c r="E121" s="88"/>
      <c r="F121" s="56" t="s">
        <v>115</v>
      </c>
      <c r="G121" s="58">
        <f t="shared" si="4"/>
        <v>24.96</v>
      </c>
      <c r="H121" s="130">
        <f t="shared" si="5"/>
        <v>0</v>
      </c>
      <c r="I121" s="58">
        <v>24.96</v>
      </c>
      <c r="J121" s="59">
        <f t="shared" si="7"/>
        <v>0</v>
      </c>
      <c r="K121" s="60">
        <v>1.95</v>
      </c>
      <c r="L121" s="61">
        <f t="shared" si="6"/>
        <v>0</v>
      </c>
      <c r="M121" s="61" t="s">
        <v>210</v>
      </c>
      <c r="N121" s="61" t="s">
        <v>34</v>
      </c>
      <c r="O121" s="61">
        <v>73089059</v>
      </c>
    </row>
    <row r="122" spans="1:15" s="63" customFormat="1" ht="12.75" customHeight="1" x14ac:dyDescent="0.25">
      <c r="A122" s="73"/>
      <c r="B122" s="145" t="s">
        <v>31</v>
      </c>
      <c r="C122" s="65" t="s">
        <v>211</v>
      </c>
      <c r="D122" s="12" t="s">
        <v>1306</v>
      </c>
      <c r="E122" s="88"/>
      <c r="F122" s="56" t="s">
        <v>115</v>
      </c>
      <c r="G122" s="58">
        <f>I122*(1-J122)</f>
        <v>13.04</v>
      </c>
      <c r="H122" s="130">
        <f>E122*G122</f>
        <v>0</v>
      </c>
      <c r="I122" s="58">
        <v>13.04</v>
      </c>
      <c r="J122" s="59">
        <f t="shared" si="7"/>
        <v>0</v>
      </c>
      <c r="K122" s="60">
        <v>0.32</v>
      </c>
      <c r="L122" s="61">
        <f>E122*K122</f>
        <v>0</v>
      </c>
      <c r="M122" s="61" t="s">
        <v>212</v>
      </c>
      <c r="N122" s="61" t="s">
        <v>34</v>
      </c>
      <c r="O122" s="61">
        <v>73089059</v>
      </c>
    </row>
    <row r="123" spans="1:15" s="63" customFormat="1" ht="12.75" customHeight="1" x14ac:dyDescent="0.25">
      <c r="A123" s="73"/>
      <c r="B123" s="145" t="s">
        <v>31</v>
      </c>
      <c r="C123" s="65" t="s">
        <v>213</v>
      </c>
      <c r="D123" s="12" t="s">
        <v>1307</v>
      </c>
      <c r="E123" s="88"/>
      <c r="F123" s="56" t="s">
        <v>115</v>
      </c>
      <c r="G123" s="58">
        <f>I123*(1-J123)</f>
        <v>14.16</v>
      </c>
      <c r="H123" s="130">
        <f>E123*G123</f>
        <v>0</v>
      </c>
      <c r="I123" s="58">
        <v>14.16</v>
      </c>
      <c r="J123" s="59">
        <f t="shared" si="7"/>
        <v>0</v>
      </c>
      <c r="K123" s="60">
        <v>0.42</v>
      </c>
      <c r="L123" s="61">
        <f>E123*K123</f>
        <v>0</v>
      </c>
      <c r="M123" s="61" t="s">
        <v>214</v>
      </c>
      <c r="N123" s="61" t="s">
        <v>34</v>
      </c>
      <c r="O123" s="61">
        <v>73089059</v>
      </c>
    </row>
    <row r="124" spans="1:15" s="63" customFormat="1" ht="12.75" customHeight="1" x14ac:dyDescent="0.25">
      <c r="A124" s="73"/>
      <c r="B124" s="145" t="s">
        <v>31</v>
      </c>
      <c r="C124" s="65" t="s">
        <v>215</v>
      </c>
      <c r="D124" s="12" t="s">
        <v>1308</v>
      </c>
      <c r="E124" s="88"/>
      <c r="F124" s="56" t="s">
        <v>115</v>
      </c>
      <c r="G124" s="58">
        <f>I124*(1-J124)</f>
        <v>15.28</v>
      </c>
      <c r="H124" s="130">
        <f>E124*G124</f>
        <v>0</v>
      </c>
      <c r="I124" s="58">
        <v>15.28</v>
      </c>
      <c r="J124" s="59">
        <f t="shared" si="7"/>
        <v>0</v>
      </c>
      <c r="K124" s="60">
        <v>0.51</v>
      </c>
      <c r="L124" s="61">
        <f>E124*K124</f>
        <v>0</v>
      </c>
      <c r="M124" s="61" t="s">
        <v>216</v>
      </c>
      <c r="N124" s="61" t="s">
        <v>34</v>
      </c>
      <c r="O124" s="61">
        <v>73089059</v>
      </c>
    </row>
    <row r="125" spans="1:15" s="63" customFormat="1" ht="12.75" customHeight="1" x14ac:dyDescent="0.25">
      <c r="A125" s="73"/>
      <c r="B125" s="145" t="s">
        <v>31</v>
      </c>
      <c r="C125" s="65" t="s">
        <v>217</v>
      </c>
      <c r="D125" s="12" t="s">
        <v>1309</v>
      </c>
      <c r="E125" s="88"/>
      <c r="F125" s="56" t="s">
        <v>115</v>
      </c>
      <c r="G125" s="58">
        <f>I125*(1-J125)</f>
        <v>17.28</v>
      </c>
      <c r="H125" s="130">
        <f>E125*G125</f>
        <v>0</v>
      </c>
      <c r="I125" s="58">
        <v>17.28</v>
      </c>
      <c r="J125" s="59">
        <f t="shared" si="7"/>
        <v>0</v>
      </c>
      <c r="K125" s="60">
        <v>0.7</v>
      </c>
      <c r="L125" s="61">
        <f>E125*K125</f>
        <v>0</v>
      </c>
      <c r="M125" s="61" t="s">
        <v>218</v>
      </c>
      <c r="N125" s="61" t="s">
        <v>34</v>
      </c>
      <c r="O125" s="61">
        <v>73089059</v>
      </c>
    </row>
    <row r="126" spans="1:15" s="63" customFormat="1" ht="12.75" customHeight="1" x14ac:dyDescent="0.25">
      <c r="A126" s="73"/>
      <c r="B126" s="145" t="s">
        <v>31</v>
      </c>
      <c r="C126" s="65" t="s">
        <v>219</v>
      </c>
      <c r="D126" s="12" t="s">
        <v>1310</v>
      </c>
      <c r="E126" s="88"/>
      <c r="F126" s="56" t="s">
        <v>115</v>
      </c>
      <c r="G126" s="58">
        <f t="shared" si="4"/>
        <v>13.84</v>
      </c>
      <c r="H126" s="130">
        <f t="shared" si="5"/>
        <v>0</v>
      </c>
      <c r="I126" s="58">
        <v>13.84</v>
      </c>
      <c r="J126" s="59">
        <f t="shared" si="7"/>
        <v>0</v>
      </c>
      <c r="K126" s="60">
        <v>0.24</v>
      </c>
      <c r="L126" s="61">
        <f t="shared" si="6"/>
        <v>0</v>
      </c>
      <c r="M126" s="61" t="s">
        <v>220</v>
      </c>
      <c r="N126" s="61" t="s">
        <v>34</v>
      </c>
      <c r="O126" s="61">
        <v>73089059</v>
      </c>
    </row>
    <row r="127" spans="1:15" s="63" customFormat="1" ht="12.75" customHeight="1" x14ac:dyDescent="0.25">
      <c r="A127" s="73"/>
      <c r="B127" s="145" t="s">
        <v>31</v>
      </c>
      <c r="C127" s="65" t="s">
        <v>221</v>
      </c>
      <c r="D127" s="12" t="s">
        <v>1311</v>
      </c>
      <c r="E127" s="88"/>
      <c r="F127" s="56" t="s">
        <v>115</v>
      </c>
      <c r="G127" s="58">
        <f t="shared" si="4"/>
        <v>12.12</v>
      </c>
      <c r="H127" s="130">
        <f t="shared" si="5"/>
        <v>0</v>
      </c>
      <c r="I127" s="58">
        <v>12.12</v>
      </c>
      <c r="J127" s="59">
        <f t="shared" si="7"/>
        <v>0</v>
      </c>
      <c r="K127" s="60">
        <v>0.45</v>
      </c>
      <c r="L127" s="61">
        <f t="shared" si="6"/>
        <v>0</v>
      </c>
      <c r="M127" s="61" t="s">
        <v>222</v>
      </c>
      <c r="N127" s="61" t="s">
        <v>34</v>
      </c>
      <c r="O127" s="61">
        <v>73089059</v>
      </c>
    </row>
    <row r="128" spans="1:15" s="63" customFormat="1" ht="12.75" customHeight="1" x14ac:dyDescent="0.25">
      <c r="A128" s="73"/>
      <c r="B128" s="145" t="s">
        <v>31</v>
      </c>
      <c r="C128" s="65" t="s">
        <v>223</v>
      </c>
      <c r="D128" s="12" t="s">
        <v>1312</v>
      </c>
      <c r="E128" s="88"/>
      <c r="F128" s="56" t="s">
        <v>115</v>
      </c>
      <c r="G128" s="58">
        <f t="shared" si="4"/>
        <v>13.2</v>
      </c>
      <c r="H128" s="130">
        <f t="shared" si="5"/>
        <v>0</v>
      </c>
      <c r="I128" s="58">
        <v>13.2</v>
      </c>
      <c r="J128" s="59">
        <f t="shared" si="7"/>
        <v>0</v>
      </c>
      <c r="K128" s="60">
        <v>0.54</v>
      </c>
      <c r="L128" s="61">
        <f t="shared" si="6"/>
        <v>0</v>
      </c>
      <c r="M128" s="61" t="s">
        <v>224</v>
      </c>
      <c r="N128" s="61" t="s">
        <v>34</v>
      </c>
      <c r="O128" s="61">
        <v>73089059</v>
      </c>
    </row>
    <row r="129" spans="1:15" s="63" customFormat="1" ht="12.75" customHeight="1" x14ac:dyDescent="0.25">
      <c r="A129" s="73"/>
      <c r="B129" s="145" t="s">
        <v>31</v>
      </c>
      <c r="C129" s="65" t="s">
        <v>225</v>
      </c>
      <c r="D129" s="12" t="s">
        <v>1313</v>
      </c>
      <c r="E129" s="88"/>
      <c r="F129" s="56" t="s">
        <v>115</v>
      </c>
      <c r="G129" s="58">
        <f t="shared" si="4"/>
        <v>14.08</v>
      </c>
      <c r="H129" s="130">
        <f t="shared" si="5"/>
        <v>0</v>
      </c>
      <c r="I129" s="58">
        <v>14.08</v>
      </c>
      <c r="J129" s="59">
        <f t="shared" si="7"/>
        <v>0</v>
      </c>
      <c r="K129" s="60">
        <v>0.64</v>
      </c>
      <c r="L129" s="61">
        <f t="shared" si="6"/>
        <v>0</v>
      </c>
      <c r="M129" s="61" t="s">
        <v>226</v>
      </c>
      <c r="N129" s="61" t="s">
        <v>34</v>
      </c>
      <c r="O129" s="61">
        <v>73089059</v>
      </c>
    </row>
    <row r="130" spans="1:15" s="63" customFormat="1" ht="12.75" customHeight="1" x14ac:dyDescent="0.25">
      <c r="A130" s="73"/>
      <c r="B130" s="145" t="s">
        <v>31</v>
      </c>
      <c r="C130" s="65" t="s">
        <v>227</v>
      </c>
      <c r="D130" s="12" t="s">
        <v>1314</v>
      </c>
      <c r="E130" s="88"/>
      <c r="F130" s="56" t="s">
        <v>115</v>
      </c>
      <c r="G130" s="58">
        <f t="shared" si="4"/>
        <v>15.8</v>
      </c>
      <c r="H130" s="130">
        <f t="shared" si="5"/>
        <v>0</v>
      </c>
      <c r="I130" s="58">
        <v>15.8</v>
      </c>
      <c r="J130" s="59">
        <f t="shared" si="7"/>
        <v>0</v>
      </c>
      <c r="K130" s="60">
        <v>0.82</v>
      </c>
      <c r="L130" s="61">
        <f t="shared" si="6"/>
        <v>0</v>
      </c>
      <c r="M130" s="61" t="s">
        <v>228</v>
      </c>
      <c r="N130" s="61" t="s">
        <v>34</v>
      </c>
      <c r="O130" s="61">
        <v>73089059</v>
      </c>
    </row>
    <row r="131" spans="1:15" s="63" customFormat="1" ht="12.75" customHeight="1" x14ac:dyDescent="0.25">
      <c r="A131" s="73"/>
      <c r="B131" s="145" t="s">
        <v>31</v>
      </c>
      <c r="C131" s="65" t="s">
        <v>229</v>
      </c>
      <c r="D131" s="12" t="s">
        <v>1315</v>
      </c>
      <c r="E131" s="88"/>
      <c r="F131" s="56" t="s">
        <v>115</v>
      </c>
      <c r="G131" s="58">
        <f t="shared" si="4"/>
        <v>18.600000000000001</v>
      </c>
      <c r="H131" s="130">
        <f t="shared" si="5"/>
        <v>0</v>
      </c>
      <c r="I131" s="58">
        <v>18.600000000000001</v>
      </c>
      <c r="J131" s="59">
        <f t="shared" si="7"/>
        <v>0</v>
      </c>
      <c r="K131" s="60">
        <v>1.01</v>
      </c>
      <c r="L131" s="61">
        <f t="shared" si="6"/>
        <v>0</v>
      </c>
      <c r="M131" s="61" t="s">
        <v>230</v>
      </c>
      <c r="N131" s="61" t="s">
        <v>34</v>
      </c>
      <c r="O131" s="61">
        <v>73089059</v>
      </c>
    </row>
    <row r="132" spans="1:15" s="63" customFormat="1" ht="12.75" customHeight="1" x14ac:dyDescent="0.25">
      <c r="A132" s="73"/>
      <c r="B132" s="145" t="s">
        <v>31</v>
      </c>
      <c r="C132" s="65" t="s">
        <v>231</v>
      </c>
      <c r="D132" s="12" t="s">
        <v>1316</v>
      </c>
      <c r="E132" s="88"/>
      <c r="F132" s="56" t="s">
        <v>115</v>
      </c>
      <c r="G132" s="58">
        <f t="shared" si="4"/>
        <v>20.92</v>
      </c>
      <c r="H132" s="130">
        <f t="shared" si="5"/>
        <v>0</v>
      </c>
      <c r="I132" s="58">
        <v>20.92</v>
      </c>
      <c r="J132" s="59">
        <f t="shared" si="7"/>
        <v>0</v>
      </c>
      <c r="K132" s="60">
        <v>1.2</v>
      </c>
      <c r="L132" s="61">
        <f t="shared" si="6"/>
        <v>0</v>
      </c>
      <c r="M132" s="61" t="s">
        <v>232</v>
      </c>
      <c r="N132" s="61" t="s">
        <v>34</v>
      </c>
      <c r="O132" s="61">
        <v>73089059</v>
      </c>
    </row>
    <row r="133" spans="1:15" s="63" customFormat="1" ht="12.75" customHeight="1" x14ac:dyDescent="0.25">
      <c r="A133" s="73"/>
      <c r="B133" s="145" t="s">
        <v>31</v>
      </c>
      <c r="C133" s="65" t="s">
        <v>233</v>
      </c>
      <c r="D133" s="12" t="s">
        <v>1317</v>
      </c>
      <c r="E133" s="88"/>
      <c r="F133" s="56" t="s">
        <v>115</v>
      </c>
      <c r="G133" s="58">
        <f t="shared" si="4"/>
        <v>14.16</v>
      </c>
      <c r="H133" s="130">
        <f t="shared" si="5"/>
        <v>0</v>
      </c>
      <c r="I133" s="58">
        <v>14.16</v>
      </c>
      <c r="J133" s="59">
        <f t="shared" si="7"/>
        <v>0</v>
      </c>
      <c r="K133" s="60">
        <v>0.67</v>
      </c>
      <c r="L133" s="61">
        <f t="shared" si="6"/>
        <v>0</v>
      </c>
      <c r="M133" s="61" t="s">
        <v>234</v>
      </c>
      <c r="N133" s="61" t="s">
        <v>34</v>
      </c>
      <c r="O133" s="61">
        <v>73089059</v>
      </c>
    </row>
    <row r="134" spans="1:15" s="63" customFormat="1" ht="12.75" customHeight="1" x14ac:dyDescent="0.25">
      <c r="A134" s="73"/>
      <c r="B134" s="145" t="s">
        <v>31</v>
      </c>
      <c r="C134" s="65" t="s">
        <v>235</v>
      </c>
      <c r="D134" s="12" t="s">
        <v>1318</v>
      </c>
      <c r="E134" s="88"/>
      <c r="F134" s="56" t="s">
        <v>115</v>
      </c>
      <c r="G134" s="58">
        <f t="shared" si="4"/>
        <v>15.2</v>
      </c>
      <c r="H134" s="130">
        <f t="shared" si="5"/>
        <v>0</v>
      </c>
      <c r="I134" s="58">
        <v>15.2</v>
      </c>
      <c r="J134" s="59">
        <f t="shared" si="7"/>
        <v>0</v>
      </c>
      <c r="K134" s="60">
        <v>0.77</v>
      </c>
      <c r="L134" s="61">
        <f t="shared" si="6"/>
        <v>0</v>
      </c>
      <c r="M134" s="61" t="s">
        <v>236</v>
      </c>
      <c r="N134" s="61" t="s">
        <v>34</v>
      </c>
      <c r="O134" s="61">
        <v>73089059</v>
      </c>
    </row>
    <row r="135" spans="1:15" s="63" customFormat="1" ht="12.75" customHeight="1" x14ac:dyDescent="0.25">
      <c r="A135" s="73"/>
      <c r="B135" s="145" t="s">
        <v>31</v>
      </c>
      <c r="C135" s="65" t="s">
        <v>237</v>
      </c>
      <c r="D135" s="12" t="s">
        <v>1319</v>
      </c>
      <c r="E135" s="88"/>
      <c r="F135" s="56" t="s">
        <v>115</v>
      </c>
      <c r="G135" s="58">
        <f t="shared" si="4"/>
        <v>16.079999999999998</v>
      </c>
      <c r="H135" s="130">
        <f t="shared" si="5"/>
        <v>0</v>
      </c>
      <c r="I135" s="58">
        <v>16.079999999999998</v>
      </c>
      <c r="J135" s="59">
        <f t="shared" si="7"/>
        <v>0</v>
      </c>
      <c r="K135" s="60">
        <v>0.86</v>
      </c>
      <c r="L135" s="61">
        <f t="shared" si="6"/>
        <v>0</v>
      </c>
      <c r="M135" s="61" t="s">
        <v>238</v>
      </c>
      <c r="N135" s="61" t="s">
        <v>34</v>
      </c>
      <c r="O135" s="61">
        <v>73089059</v>
      </c>
    </row>
    <row r="136" spans="1:15" s="63" customFormat="1" ht="12.75" customHeight="1" x14ac:dyDescent="0.25">
      <c r="A136" s="73"/>
      <c r="B136" s="145" t="s">
        <v>31</v>
      </c>
      <c r="C136" s="65" t="s">
        <v>239</v>
      </c>
      <c r="D136" s="12" t="s">
        <v>1320</v>
      </c>
      <c r="E136" s="88"/>
      <c r="F136" s="56" t="s">
        <v>115</v>
      </c>
      <c r="G136" s="58">
        <f t="shared" si="4"/>
        <v>17.760000000000002</v>
      </c>
      <c r="H136" s="130">
        <f t="shared" si="5"/>
        <v>0</v>
      </c>
      <c r="I136" s="58">
        <v>17.760000000000002</v>
      </c>
      <c r="J136" s="59">
        <f t="shared" si="7"/>
        <v>0</v>
      </c>
      <c r="K136" s="60">
        <v>1.05</v>
      </c>
      <c r="L136" s="61">
        <f t="shared" si="6"/>
        <v>0</v>
      </c>
      <c r="M136" s="61" t="s">
        <v>240</v>
      </c>
      <c r="N136" s="61" t="s">
        <v>34</v>
      </c>
      <c r="O136" s="61">
        <v>73089059</v>
      </c>
    </row>
    <row r="137" spans="1:15" s="63" customFormat="1" ht="12.75" customHeight="1" x14ac:dyDescent="0.25">
      <c r="A137" s="73"/>
      <c r="B137" s="145" t="s">
        <v>31</v>
      </c>
      <c r="C137" s="65" t="s">
        <v>241</v>
      </c>
      <c r="D137" s="12" t="s">
        <v>1321</v>
      </c>
      <c r="E137" s="88"/>
      <c r="F137" s="56" t="s">
        <v>115</v>
      </c>
      <c r="G137" s="58">
        <f t="shared" si="4"/>
        <v>20.56</v>
      </c>
      <c r="H137" s="130">
        <f t="shared" si="5"/>
        <v>0</v>
      </c>
      <c r="I137" s="58">
        <v>20.56</v>
      </c>
      <c r="J137" s="59">
        <f t="shared" si="7"/>
        <v>0</v>
      </c>
      <c r="K137" s="60">
        <v>1.24</v>
      </c>
      <c r="L137" s="61">
        <f t="shared" si="6"/>
        <v>0</v>
      </c>
      <c r="M137" s="61" t="s">
        <v>242</v>
      </c>
      <c r="N137" s="61" t="s">
        <v>34</v>
      </c>
      <c r="O137" s="61">
        <v>73089059</v>
      </c>
    </row>
    <row r="138" spans="1:15" s="63" customFormat="1" ht="12.75" customHeight="1" x14ac:dyDescent="0.25">
      <c r="A138" s="73"/>
      <c r="B138" s="145" t="s">
        <v>31</v>
      </c>
      <c r="C138" s="65" t="s">
        <v>243</v>
      </c>
      <c r="D138" s="12" t="s">
        <v>1322</v>
      </c>
      <c r="E138" s="88"/>
      <c r="F138" s="56" t="s">
        <v>115</v>
      </c>
      <c r="G138" s="58">
        <f t="shared" si="4"/>
        <v>22.88</v>
      </c>
      <c r="H138" s="130">
        <f t="shared" si="5"/>
        <v>0</v>
      </c>
      <c r="I138" s="58">
        <v>22.88</v>
      </c>
      <c r="J138" s="59">
        <f t="shared" si="7"/>
        <v>0</v>
      </c>
      <c r="K138" s="60">
        <v>1.43</v>
      </c>
      <c r="L138" s="61">
        <f t="shared" si="6"/>
        <v>0</v>
      </c>
      <c r="M138" s="61" t="s">
        <v>244</v>
      </c>
      <c r="N138" s="61" t="s">
        <v>34</v>
      </c>
      <c r="O138" s="61">
        <v>73089059</v>
      </c>
    </row>
    <row r="139" spans="1:15" s="63" customFormat="1" ht="12.75" customHeight="1" x14ac:dyDescent="0.25">
      <c r="A139" s="73"/>
      <c r="B139" s="145" t="s">
        <v>31</v>
      </c>
      <c r="C139" s="65" t="s">
        <v>245</v>
      </c>
      <c r="D139" s="12" t="s">
        <v>1323</v>
      </c>
      <c r="E139" s="88"/>
      <c r="F139" s="56" t="s">
        <v>115</v>
      </c>
      <c r="G139" s="58">
        <f>I139*(1-J139)</f>
        <v>17.64</v>
      </c>
      <c r="H139" s="130">
        <f>E139*G139</f>
        <v>0</v>
      </c>
      <c r="I139" s="58">
        <v>17.64</v>
      </c>
      <c r="J139" s="59">
        <f t="shared" si="7"/>
        <v>0</v>
      </c>
      <c r="K139" s="60">
        <v>0.81</v>
      </c>
      <c r="L139" s="61">
        <f>E139*K139</f>
        <v>0</v>
      </c>
      <c r="M139" s="61" t="s">
        <v>246</v>
      </c>
      <c r="N139" s="61" t="s">
        <v>34</v>
      </c>
      <c r="O139" s="61">
        <v>73089059</v>
      </c>
    </row>
    <row r="140" spans="1:15" s="63" customFormat="1" ht="12.75" customHeight="1" x14ac:dyDescent="0.25">
      <c r="A140" s="73"/>
      <c r="B140" s="145" t="s">
        <v>31</v>
      </c>
      <c r="C140" s="65" t="s">
        <v>247</v>
      </c>
      <c r="D140" s="12" t="s">
        <v>1324</v>
      </c>
      <c r="E140" s="88"/>
      <c r="F140" s="56" t="s">
        <v>115</v>
      </c>
      <c r="G140" s="58">
        <f>I140*(1-J140)</f>
        <v>20.48</v>
      </c>
      <c r="H140" s="130">
        <f>E140*G140</f>
        <v>0</v>
      </c>
      <c r="I140" s="58">
        <v>20.48</v>
      </c>
      <c r="J140" s="59">
        <f t="shared" si="7"/>
        <v>0</v>
      </c>
      <c r="K140" s="60">
        <v>1.1100000000000001</v>
      </c>
      <c r="L140" s="61">
        <f>E140*K140</f>
        <v>0</v>
      </c>
      <c r="M140" s="61" t="s">
        <v>248</v>
      </c>
      <c r="N140" s="61" t="s">
        <v>34</v>
      </c>
      <c r="O140" s="61">
        <v>73089059</v>
      </c>
    </row>
    <row r="141" spans="1:15" s="63" customFormat="1" ht="12.75" customHeight="1" x14ac:dyDescent="0.25">
      <c r="A141" s="73"/>
      <c r="B141" s="145" t="s">
        <v>31</v>
      </c>
      <c r="C141" s="65" t="s">
        <v>249</v>
      </c>
      <c r="D141" s="12" t="s">
        <v>1325</v>
      </c>
      <c r="E141" s="88"/>
      <c r="F141" s="56" t="s">
        <v>115</v>
      </c>
      <c r="G141" s="58">
        <f>I141*(1-J141)</f>
        <v>23.8</v>
      </c>
      <c r="H141" s="130">
        <f>E141*G141</f>
        <v>0</v>
      </c>
      <c r="I141" s="58">
        <v>23.8</v>
      </c>
      <c r="J141" s="59">
        <f t="shared" si="7"/>
        <v>0</v>
      </c>
      <c r="K141" s="60">
        <v>1.58</v>
      </c>
      <c r="L141" s="61">
        <f>E141*K141</f>
        <v>0</v>
      </c>
      <c r="M141" s="61" t="s">
        <v>250</v>
      </c>
      <c r="N141" s="61" t="s">
        <v>34</v>
      </c>
      <c r="O141" s="61">
        <v>73089059</v>
      </c>
    </row>
    <row r="142" spans="1:15" s="63" customFormat="1" ht="12.75" customHeight="1" x14ac:dyDescent="0.25">
      <c r="A142" s="73"/>
      <c r="B142" s="145" t="s">
        <v>31</v>
      </c>
      <c r="C142" s="65" t="s">
        <v>251</v>
      </c>
      <c r="D142" s="12" t="s">
        <v>1326</v>
      </c>
      <c r="E142" s="88"/>
      <c r="F142" s="56" t="s">
        <v>115</v>
      </c>
      <c r="G142" s="58">
        <f>I142*(1-J142)</f>
        <v>30.32</v>
      </c>
      <c r="H142" s="130">
        <f>E142*G142</f>
        <v>0</v>
      </c>
      <c r="I142" s="58">
        <v>30.32</v>
      </c>
      <c r="J142" s="59">
        <f t="shared" si="7"/>
        <v>0</v>
      </c>
      <c r="K142" s="60">
        <v>2.2599999999999998</v>
      </c>
      <c r="L142" s="61">
        <f>E142*K142</f>
        <v>0</v>
      </c>
      <c r="M142" s="61" t="s">
        <v>252</v>
      </c>
      <c r="N142" s="61" t="s">
        <v>34</v>
      </c>
      <c r="O142" s="61">
        <v>73089059</v>
      </c>
    </row>
    <row r="143" spans="1:15" s="63" customFormat="1" ht="12.75" customHeight="1" x14ac:dyDescent="0.25">
      <c r="A143" s="73"/>
      <c r="B143" s="145" t="s">
        <v>31</v>
      </c>
      <c r="C143" s="65" t="s">
        <v>253</v>
      </c>
      <c r="D143" s="12" t="s">
        <v>1327</v>
      </c>
      <c r="E143" s="88"/>
      <c r="F143" s="56" t="s">
        <v>115</v>
      </c>
      <c r="G143" s="58">
        <f t="shared" si="4"/>
        <v>18.48</v>
      </c>
      <c r="H143" s="130">
        <f t="shared" si="5"/>
        <v>0</v>
      </c>
      <c r="I143" s="58">
        <v>18.48</v>
      </c>
      <c r="J143" s="59">
        <f t="shared" si="7"/>
        <v>0</v>
      </c>
      <c r="K143" s="60">
        <v>0.96</v>
      </c>
      <c r="L143" s="61">
        <f t="shared" si="6"/>
        <v>0</v>
      </c>
      <c r="M143" s="61" t="s">
        <v>254</v>
      </c>
      <c r="N143" s="61" t="s">
        <v>34</v>
      </c>
      <c r="O143" s="61">
        <v>73089059</v>
      </c>
    </row>
    <row r="144" spans="1:15" s="63" customFormat="1" ht="12.75" customHeight="1" x14ac:dyDescent="0.25">
      <c r="A144" s="73"/>
      <c r="B144" s="145" t="s">
        <v>31</v>
      </c>
      <c r="C144" s="65" t="s">
        <v>255</v>
      </c>
      <c r="D144" s="12" t="s">
        <v>1328</v>
      </c>
      <c r="E144" s="88"/>
      <c r="F144" s="56" t="s">
        <v>115</v>
      </c>
      <c r="G144" s="58">
        <f t="shared" si="4"/>
        <v>21.2</v>
      </c>
      <c r="H144" s="130">
        <f t="shared" si="5"/>
        <v>0</v>
      </c>
      <c r="I144" s="58">
        <v>21.2</v>
      </c>
      <c r="J144" s="59">
        <f t="shared" si="7"/>
        <v>0</v>
      </c>
      <c r="K144" s="60">
        <v>1.27</v>
      </c>
      <c r="L144" s="61">
        <f t="shared" si="6"/>
        <v>0</v>
      </c>
      <c r="M144" s="61" t="s">
        <v>256</v>
      </c>
      <c r="N144" s="61" t="s">
        <v>34</v>
      </c>
      <c r="O144" s="61">
        <v>73089059</v>
      </c>
    </row>
    <row r="145" spans="1:15" s="63" customFormat="1" ht="12.75" customHeight="1" x14ac:dyDescent="0.25">
      <c r="A145" s="73"/>
      <c r="B145" s="145" t="s">
        <v>31</v>
      </c>
      <c r="C145" s="65" t="s">
        <v>257</v>
      </c>
      <c r="D145" s="12" t="s">
        <v>1329</v>
      </c>
      <c r="E145" s="88"/>
      <c r="F145" s="56" t="s">
        <v>115</v>
      </c>
      <c r="G145" s="58">
        <f t="shared" si="4"/>
        <v>23.84</v>
      </c>
      <c r="H145" s="130">
        <f t="shared" si="5"/>
        <v>0</v>
      </c>
      <c r="I145" s="58">
        <v>23.84</v>
      </c>
      <c r="J145" s="59">
        <f t="shared" si="7"/>
        <v>0</v>
      </c>
      <c r="K145" s="60">
        <v>1.74</v>
      </c>
      <c r="L145" s="61">
        <f t="shared" si="6"/>
        <v>0</v>
      </c>
      <c r="M145" s="61" t="s">
        <v>258</v>
      </c>
      <c r="N145" s="61" t="s">
        <v>34</v>
      </c>
      <c r="O145" s="61">
        <v>73089059</v>
      </c>
    </row>
    <row r="146" spans="1:15" s="63" customFormat="1" ht="12.75" customHeight="1" x14ac:dyDescent="0.25">
      <c r="A146" s="73"/>
      <c r="B146" s="145" t="s">
        <v>31</v>
      </c>
      <c r="C146" s="65" t="s">
        <v>259</v>
      </c>
      <c r="D146" s="12" t="s">
        <v>1330</v>
      </c>
      <c r="E146" s="88"/>
      <c r="F146" s="56" t="s">
        <v>115</v>
      </c>
      <c r="G146" s="58">
        <f t="shared" si="4"/>
        <v>29.88</v>
      </c>
      <c r="H146" s="130">
        <f t="shared" si="5"/>
        <v>0</v>
      </c>
      <c r="I146" s="58">
        <v>29.88</v>
      </c>
      <c r="J146" s="59">
        <f t="shared" si="7"/>
        <v>0</v>
      </c>
      <c r="K146" s="60">
        <v>2.44</v>
      </c>
      <c r="L146" s="61">
        <f t="shared" si="6"/>
        <v>0</v>
      </c>
      <c r="M146" s="61" t="s">
        <v>260</v>
      </c>
      <c r="N146" s="61" t="s">
        <v>34</v>
      </c>
      <c r="O146" s="61">
        <v>73089059</v>
      </c>
    </row>
    <row r="147" spans="1:15" s="63" customFormat="1" ht="12.75" customHeight="1" x14ac:dyDescent="0.25">
      <c r="A147" s="73"/>
      <c r="B147" s="145" t="s">
        <v>31</v>
      </c>
      <c r="C147" s="65" t="s">
        <v>261</v>
      </c>
      <c r="D147" s="12" t="s">
        <v>1331</v>
      </c>
      <c r="E147" s="88"/>
      <c r="F147" s="56" t="s">
        <v>115</v>
      </c>
      <c r="G147" s="58">
        <f t="shared" si="4"/>
        <v>39.24</v>
      </c>
      <c r="H147" s="130">
        <f t="shared" si="5"/>
        <v>0</v>
      </c>
      <c r="I147" s="58">
        <v>39.24</v>
      </c>
      <c r="J147" s="59">
        <f t="shared" si="7"/>
        <v>0</v>
      </c>
      <c r="K147" s="60">
        <v>3.41</v>
      </c>
      <c r="L147" s="61">
        <f t="shared" si="6"/>
        <v>0</v>
      </c>
      <c r="M147" s="61" t="s">
        <v>262</v>
      </c>
      <c r="N147" s="61" t="s">
        <v>34</v>
      </c>
      <c r="O147" s="61">
        <v>73089059</v>
      </c>
    </row>
    <row r="148" spans="1:15" s="63" customFormat="1" ht="12.75" customHeight="1" x14ac:dyDescent="0.25">
      <c r="A148" s="73"/>
      <c r="B148" s="145" t="s">
        <v>31</v>
      </c>
      <c r="C148" s="65" t="s">
        <v>263</v>
      </c>
      <c r="D148" s="12" t="s">
        <v>1332</v>
      </c>
      <c r="E148" s="88"/>
      <c r="F148" s="56" t="s">
        <v>115</v>
      </c>
      <c r="G148" s="58">
        <f t="shared" si="4"/>
        <v>47.2</v>
      </c>
      <c r="H148" s="130">
        <f t="shared" si="5"/>
        <v>0</v>
      </c>
      <c r="I148" s="58">
        <v>47.2</v>
      </c>
      <c r="J148" s="59">
        <f t="shared" si="7"/>
        <v>0</v>
      </c>
      <c r="K148" s="60">
        <v>4.54</v>
      </c>
      <c r="L148" s="61">
        <f t="shared" si="6"/>
        <v>0</v>
      </c>
      <c r="M148" s="61" t="s">
        <v>264</v>
      </c>
      <c r="N148" s="61" t="s">
        <v>34</v>
      </c>
      <c r="O148" s="61">
        <v>73089059</v>
      </c>
    </row>
    <row r="149" spans="1:15" s="63" customFormat="1" ht="12.75" customHeight="1" x14ac:dyDescent="0.25">
      <c r="A149" s="73"/>
      <c r="B149" s="145" t="s">
        <v>31</v>
      </c>
      <c r="C149" s="65" t="s">
        <v>265</v>
      </c>
      <c r="D149" s="12" t="s">
        <v>1333</v>
      </c>
      <c r="E149" s="88"/>
      <c r="F149" s="56" t="s">
        <v>115</v>
      </c>
      <c r="G149" s="58">
        <f t="shared" si="4"/>
        <v>20.92</v>
      </c>
      <c r="H149" s="130">
        <f t="shared" si="5"/>
        <v>0</v>
      </c>
      <c r="I149" s="58">
        <v>20.92</v>
      </c>
      <c r="J149" s="59">
        <f t="shared" si="7"/>
        <v>0</v>
      </c>
      <c r="K149" s="60">
        <v>1.19</v>
      </c>
      <c r="L149" s="61">
        <f t="shared" si="6"/>
        <v>0</v>
      </c>
      <c r="M149" s="61" t="s">
        <v>266</v>
      </c>
      <c r="N149" s="61" t="s">
        <v>34</v>
      </c>
      <c r="O149" s="61">
        <v>73089059</v>
      </c>
    </row>
    <row r="150" spans="1:15" s="63" customFormat="1" ht="12.75" customHeight="1" x14ac:dyDescent="0.25">
      <c r="A150" s="73"/>
      <c r="B150" s="145" t="s">
        <v>31</v>
      </c>
      <c r="C150" s="65" t="s">
        <v>267</v>
      </c>
      <c r="D150" s="12" t="s">
        <v>1334</v>
      </c>
      <c r="E150" s="88"/>
      <c r="F150" s="56" t="s">
        <v>115</v>
      </c>
      <c r="G150" s="58">
        <f t="shared" si="4"/>
        <v>24.36</v>
      </c>
      <c r="H150" s="130">
        <f t="shared" si="5"/>
        <v>0</v>
      </c>
      <c r="I150" s="58">
        <v>24.36</v>
      </c>
      <c r="J150" s="59">
        <f t="shared" si="7"/>
        <v>0</v>
      </c>
      <c r="K150" s="60">
        <v>1.51</v>
      </c>
      <c r="L150" s="61">
        <f t="shared" si="6"/>
        <v>0</v>
      </c>
      <c r="M150" s="61" t="s">
        <v>268</v>
      </c>
      <c r="N150" s="61" t="s">
        <v>34</v>
      </c>
      <c r="O150" s="61">
        <v>73089059</v>
      </c>
    </row>
    <row r="151" spans="1:15" s="63" customFormat="1" ht="12.75" customHeight="1" x14ac:dyDescent="0.25">
      <c r="A151" s="73"/>
      <c r="B151" s="145" t="s">
        <v>31</v>
      </c>
      <c r="C151" s="65" t="s">
        <v>269</v>
      </c>
      <c r="D151" s="12" t="s">
        <v>1335</v>
      </c>
      <c r="E151" s="88"/>
      <c r="F151" s="56" t="s">
        <v>115</v>
      </c>
      <c r="G151" s="58">
        <f t="shared" si="4"/>
        <v>26.76</v>
      </c>
      <c r="H151" s="130">
        <f t="shared" si="5"/>
        <v>0</v>
      </c>
      <c r="I151" s="58">
        <v>26.76</v>
      </c>
      <c r="J151" s="59">
        <f t="shared" si="7"/>
        <v>0</v>
      </c>
      <c r="K151" s="60">
        <v>2</v>
      </c>
      <c r="L151" s="61">
        <f t="shared" si="6"/>
        <v>0</v>
      </c>
      <c r="M151" s="61" t="s">
        <v>270</v>
      </c>
      <c r="N151" s="61" t="s">
        <v>34</v>
      </c>
      <c r="O151" s="61">
        <v>73089059</v>
      </c>
    </row>
    <row r="152" spans="1:15" s="63" customFormat="1" ht="12.75" customHeight="1" x14ac:dyDescent="0.25">
      <c r="A152" s="73"/>
      <c r="B152" s="145" t="s">
        <v>31</v>
      </c>
      <c r="C152" s="65" t="s">
        <v>271</v>
      </c>
      <c r="D152" s="12" t="s">
        <v>1336</v>
      </c>
      <c r="E152" s="88"/>
      <c r="F152" s="56" t="s">
        <v>115</v>
      </c>
      <c r="G152" s="58">
        <f t="shared" si="4"/>
        <v>33.200000000000003</v>
      </c>
      <c r="H152" s="130">
        <f t="shared" si="5"/>
        <v>0</v>
      </c>
      <c r="I152" s="58">
        <v>33.200000000000003</v>
      </c>
      <c r="J152" s="59">
        <f t="shared" si="7"/>
        <v>0</v>
      </c>
      <c r="K152" s="60">
        <v>2.71</v>
      </c>
      <c r="L152" s="61">
        <f t="shared" si="6"/>
        <v>0</v>
      </c>
      <c r="M152" s="61" t="s">
        <v>272</v>
      </c>
      <c r="N152" s="61" t="s">
        <v>34</v>
      </c>
      <c r="O152" s="61">
        <v>73089059</v>
      </c>
    </row>
    <row r="153" spans="1:15" s="63" customFormat="1" ht="12.75" customHeight="1" x14ac:dyDescent="0.25">
      <c r="A153" s="73"/>
      <c r="B153" s="145" t="s">
        <v>31</v>
      </c>
      <c r="C153" s="65" t="s">
        <v>273</v>
      </c>
      <c r="D153" s="12" t="s">
        <v>1337</v>
      </c>
      <c r="E153" s="88"/>
      <c r="F153" s="56" t="s">
        <v>115</v>
      </c>
      <c r="G153" s="58">
        <f t="shared" si="4"/>
        <v>42.32</v>
      </c>
      <c r="H153" s="130">
        <f t="shared" si="5"/>
        <v>0</v>
      </c>
      <c r="I153" s="58">
        <v>42.32</v>
      </c>
      <c r="J153" s="59">
        <f t="shared" si="7"/>
        <v>0</v>
      </c>
      <c r="K153" s="60">
        <v>3.71</v>
      </c>
      <c r="L153" s="61">
        <f t="shared" si="6"/>
        <v>0</v>
      </c>
      <c r="M153" s="61" t="s">
        <v>274</v>
      </c>
      <c r="N153" s="61" t="s">
        <v>34</v>
      </c>
      <c r="O153" s="61">
        <v>73089059</v>
      </c>
    </row>
    <row r="154" spans="1:15" s="63" customFormat="1" ht="12.75" customHeight="1" x14ac:dyDescent="0.25">
      <c r="A154" s="73"/>
      <c r="B154" s="145" t="s">
        <v>31</v>
      </c>
      <c r="C154" s="65" t="s">
        <v>275</v>
      </c>
      <c r="D154" s="12" t="s">
        <v>1338</v>
      </c>
      <c r="E154" s="88"/>
      <c r="F154" s="56" t="s">
        <v>115</v>
      </c>
      <c r="G154" s="58">
        <f t="shared" si="4"/>
        <v>50.44</v>
      </c>
      <c r="H154" s="130">
        <f t="shared" si="5"/>
        <v>0</v>
      </c>
      <c r="I154" s="58">
        <v>50.44</v>
      </c>
      <c r="J154" s="59">
        <f t="shared" si="7"/>
        <v>0</v>
      </c>
      <c r="K154" s="60">
        <v>4.87</v>
      </c>
      <c r="L154" s="61">
        <f t="shared" si="6"/>
        <v>0</v>
      </c>
      <c r="M154" s="61" t="s">
        <v>276</v>
      </c>
      <c r="N154" s="61" t="s">
        <v>34</v>
      </c>
      <c r="O154" s="61">
        <v>73089059</v>
      </c>
    </row>
    <row r="155" spans="1:15" s="63" customFormat="1" ht="12.75" customHeight="1" x14ac:dyDescent="0.25">
      <c r="A155" s="73"/>
      <c r="B155" s="145" t="s">
        <v>31</v>
      </c>
      <c r="C155" s="65" t="s">
        <v>277</v>
      </c>
      <c r="D155" s="12" t="s">
        <v>1339</v>
      </c>
      <c r="E155" s="88"/>
      <c r="F155" s="56" t="s">
        <v>115</v>
      </c>
      <c r="G155" s="58">
        <f>I155*(1-J155)</f>
        <v>11.24</v>
      </c>
      <c r="H155" s="130">
        <f>E155*G155</f>
        <v>0</v>
      </c>
      <c r="I155" s="58">
        <v>11.24</v>
      </c>
      <c r="J155" s="59">
        <f t="shared" si="7"/>
        <v>0</v>
      </c>
      <c r="K155" s="60">
        <v>0.4</v>
      </c>
      <c r="L155" s="61">
        <f>E155*K155</f>
        <v>0</v>
      </c>
      <c r="M155" s="61" t="s">
        <v>278</v>
      </c>
      <c r="N155" s="61" t="s">
        <v>34</v>
      </c>
      <c r="O155" s="61">
        <v>73089059</v>
      </c>
    </row>
    <row r="156" spans="1:15" s="63" customFormat="1" ht="12.75" customHeight="1" x14ac:dyDescent="0.25">
      <c r="A156" s="73"/>
      <c r="B156" s="145" t="s">
        <v>31</v>
      </c>
      <c r="C156" s="65" t="s">
        <v>279</v>
      </c>
      <c r="D156" s="12" t="s">
        <v>1340</v>
      </c>
      <c r="E156" s="88"/>
      <c r="F156" s="56" t="s">
        <v>115</v>
      </c>
      <c r="G156" s="58">
        <f>I156*(1-J156)</f>
        <v>11.72</v>
      </c>
      <c r="H156" s="130">
        <f>E156*G156</f>
        <v>0</v>
      </c>
      <c r="I156" s="58">
        <v>11.72</v>
      </c>
      <c r="J156" s="59">
        <f t="shared" si="7"/>
        <v>0</v>
      </c>
      <c r="K156" s="60">
        <v>0.47</v>
      </c>
      <c r="L156" s="61">
        <f>E156*K156</f>
        <v>0</v>
      </c>
      <c r="M156" s="61" t="s">
        <v>280</v>
      </c>
      <c r="N156" s="61" t="s">
        <v>34</v>
      </c>
      <c r="O156" s="61">
        <v>73089059</v>
      </c>
    </row>
    <row r="157" spans="1:15" s="63" customFormat="1" ht="12.75" customHeight="1" x14ac:dyDescent="0.25">
      <c r="A157" s="73"/>
      <c r="B157" s="145" t="s">
        <v>31</v>
      </c>
      <c r="C157" s="65" t="s">
        <v>281</v>
      </c>
      <c r="D157" s="12" t="s">
        <v>1341</v>
      </c>
      <c r="E157" s="88"/>
      <c r="F157" s="56" t="s">
        <v>115</v>
      </c>
      <c r="G157" s="58">
        <f>I157*(1-J157)</f>
        <v>12.22</v>
      </c>
      <c r="H157" s="130">
        <f>E157*G157</f>
        <v>0</v>
      </c>
      <c r="I157" s="58">
        <v>12.22</v>
      </c>
      <c r="J157" s="59">
        <f t="shared" si="7"/>
        <v>0</v>
      </c>
      <c r="K157" s="60">
        <v>0.54</v>
      </c>
      <c r="L157" s="61">
        <f>E157*K157</f>
        <v>0</v>
      </c>
      <c r="M157" s="61" t="s">
        <v>282</v>
      </c>
      <c r="N157" s="61" t="s">
        <v>34</v>
      </c>
      <c r="O157" s="61">
        <v>73089059</v>
      </c>
    </row>
    <row r="158" spans="1:15" s="63" customFormat="1" ht="12.75" customHeight="1" x14ac:dyDescent="0.25">
      <c r="A158" s="73"/>
      <c r="B158" s="145" t="s">
        <v>31</v>
      </c>
      <c r="C158" s="65" t="s">
        <v>283</v>
      </c>
      <c r="D158" s="12" t="s">
        <v>1342</v>
      </c>
      <c r="E158" s="88"/>
      <c r="F158" s="56" t="s">
        <v>115</v>
      </c>
      <c r="G158" s="58">
        <f>I158*(1-J158)</f>
        <v>15</v>
      </c>
      <c r="H158" s="130">
        <f>E158*G158</f>
        <v>0</v>
      </c>
      <c r="I158" s="58">
        <v>15</v>
      </c>
      <c r="J158" s="59">
        <f t="shared" si="7"/>
        <v>0</v>
      </c>
      <c r="K158" s="60">
        <v>0.68</v>
      </c>
      <c r="L158" s="61">
        <f>E158*K158</f>
        <v>0</v>
      </c>
      <c r="M158" s="61" t="s">
        <v>284</v>
      </c>
      <c r="N158" s="61" t="s">
        <v>34</v>
      </c>
      <c r="O158" s="61">
        <v>73089059</v>
      </c>
    </row>
    <row r="159" spans="1:15" s="63" customFormat="1" ht="12.75" customHeight="1" x14ac:dyDescent="0.25">
      <c r="A159" s="73"/>
      <c r="B159" s="145" t="s">
        <v>31</v>
      </c>
      <c r="C159" s="65" t="s">
        <v>1204</v>
      </c>
      <c r="D159" s="56" t="s">
        <v>1420</v>
      </c>
      <c r="E159" s="57"/>
      <c r="F159" s="12" t="s">
        <v>115</v>
      </c>
      <c r="G159" s="58">
        <f t="shared" ref="G159" si="8">I159*(1-J159)</f>
        <v>9.48</v>
      </c>
      <c r="H159" s="130">
        <f t="shared" ref="H159" si="9">E159*G159</f>
        <v>0</v>
      </c>
      <c r="I159" s="58">
        <v>9.48</v>
      </c>
      <c r="J159" s="59">
        <f t="shared" si="7"/>
        <v>0</v>
      </c>
      <c r="K159" s="60">
        <v>0.48</v>
      </c>
      <c r="L159" s="61">
        <f t="shared" ref="L159" si="10">E159*K159</f>
        <v>0</v>
      </c>
      <c r="M159" s="61">
        <v>8434453156854</v>
      </c>
      <c r="N159" s="61" t="s">
        <v>34</v>
      </c>
      <c r="O159" s="61">
        <v>73089059</v>
      </c>
    </row>
    <row r="160" spans="1:15" s="63" customFormat="1" ht="12.75" customHeight="1" x14ac:dyDescent="0.25">
      <c r="A160" s="73"/>
      <c r="B160" s="145" t="s">
        <v>31</v>
      </c>
      <c r="C160" s="65" t="s">
        <v>285</v>
      </c>
      <c r="D160" s="12" t="s">
        <v>1343</v>
      </c>
      <c r="E160" s="88"/>
      <c r="F160" s="56" t="s">
        <v>115</v>
      </c>
      <c r="G160" s="58">
        <f t="shared" si="4"/>
        <v>12.6</v>
      </c>
      <c r="H160" s="130">
        <f t="shared" si="5"/>
        <v>0</v>
      </c>
      <c r="I160" s="58">
        <v>12.6</v>
      </c>
      <c r="J160" s="59">
        <f t="shared" si="7"/>
        <v>0</v>
      </c>
      <c r="K160" s="60">
        <v>0.48</v>
      </c>
      <c r="L160" s="61">
        <f t="shared" si="6"/>
        <v>0</v>
      </c>
      <c r="M160" s="61" t="s">
        <v>286</v>
      </c>
      <c r="N160" s="61" t="s">
        <v>34</v>
      </c>
      <c r="O160" s="61">
        <v>73089059</v>
      </c>
    </row>
    <row r="161" spans="1:15" s="63" customFormat="1" ht="12.75" customHeight="1" x14ac:dyDescent="0.25">
      <c r="A161" s="73"/>
      <c r="B161" s="145" t="s">
        <v>31</v>
      </c>
      <c r="C161" s="65" t="s">
        <v>287</v>
      </c>
      <c r="D161" s="12" t="s">
        <v>1344</v>
      </c>
      <c r="E161" s="88"/>
      <c r="F161" s="56" t="s">
        <v>115</v>
      </c>
      <c r="G161" s="58">
        <f t="shared" si="4"/>
        <v>13.56</v>
      </c>
      <c r="H161" s="130">
        <f t="shared" si="5"/>
        <v>0</v>
      </c>
      <c r="I161" s="58">
        <v>13.56</v>
      </c>
      <c r="J161" s="59">
        <f t="shared" ref="J161:J225" si="11">G$16/100</f>
        <v>0</v>
      </c>
      <c r="K161" s="60">
        <v>0.55000000000000004</v>
      </c>
      <c r="L161" s="61">
        <f t="shared" si="6"/>
        <v>0</v>
      </c>
      <c r="M161" s="61" t="s">
        <v>288</v>
      </c>
      <c r="N161" s="61" t="s">
        <v>34</v>
      </c>
      <c r="O161" s="61">
        <v>73089059</v>
      </c>
    </row>
    <row r="162" spans="1:15" s="63" customFormat="1" ht="12.75" customHeight="1" x14ac:dyDescent="0.25">
      <c r="A162" s="73"/>
      <c r="B162" s="145" t="s">
        <v>31</v>
      </c>
      <c r="C162" s="65" t="s">
        <v>289</v>
      </c>
      <c r="D162" s="12" t="s">
        <v>1345</v>
      </c>
      <c r="E162" s="88"/>
      <c r="F162" s="56" t="s">
        <v>115</v>
      </c>
      <c r="G162" s="58">
        <f t="shared" si="4"/>
        <v>14.6</v>
      </c>
      <c r="H162" s="130">
        <f t="shared" si="5"/>
        <v>0</v>
      </c>
      <c r="I162" s="58">
        <v>14.6</v>
      </c>
      <c r="J162" s="59">
        <f t="shared" si="11"/>
        <v>0</v>
      </c>
      <c r="K162" s="60">
        <v>0.63</v>
      </c>
      <c r="L162" s="61">
        <f t="shared" si="6"/>
        <v>0</v>
      </c>
      <c r="M162" s="61" t="s">
        <v>290</v>
      </c>
      <c r="N162" s="61" t="s">
        <v>34</v>
      </c>
      <c r="O162" s="61">
        <v>73089059</v>
      </c>
    </row>
    <row r="163" spans="1:15" s="63" customFormat="1" ht="12.75" customHeight="1" x14ac:dyDescent="0.25">
      <c r="A163" s="73"/>
      <c r="B163" s="145" t="s">
        <v>31</v>
      </c>
      <c r="C163" s="65" t="s">
        <v>291</v>
      </c>
      <c r="D163" s="12" t="s">
        <v>1346</v>
      </c>
      <c r="E163" s="88"/>
      <c r="F163" s="56" t="s">
        <v>115</v>
      </c>
      <c r="G163" s="58">
        <f t="shared" si="4"/>
        <v>17.920000000000002</v>
      </c>
      <c r="H163" s="130">
        <f t="shared" si="5"/>
        <v>0</v>
      </c>
      <c r="I163" s="58">
        <v>17.920000000000002</v>
      </c>
      <c r="J163" s="59">
        <f t="shared" si="11"/>
        <v>0</v>
      </c>
      <c r="K163" s="60">
        <v>0.77</v>
      </c>
      <c r="L163" s="61">
        <f t="shared" si="6"/>
        <v>0</v>
      </c>
      <c r="M163" s="61" t="s">
        <v>292</v>
      </c>
      <c r="N163" s="61" t="s">
        <v>34</v>
      </c>
      <c r="O163" s="61">
        <v>73089059</v>
      </c>
    </row>
    <row r="164" spans="1:15" s="63" customFormat="1" ht="12.75" customHeight="1" x14ac:dyDescent="0.25">
      <c r="A164" s="73"/>
      <c r="B164" s="145" t="s">
        <v>31</v>
      </c>
      <c r="C164" s="65" t="s">
        <v>293</v>
      </c>
      <c r="D164" s="12" t="s">
        <v>1347</v>
      </c>
      <c r="E164" s="88"/>
      <c r="F164" s="56" t="s">
        <v>115</v>
      </c>
      <c r="G164" s="58">
        <f t="shared" ref="G164:G201" si="12">I164*(1-J164)</f>
        <v>19.399999999999999</v>
      </c>
      <c r="H164" s="130">
        <f t="shared" ref="H164:H201" si="13">E164*G164</f>
        <v>0</v>
      </c>
      <c r="I164" s="58">
        <v>19.399999999999999</v>
      </c>
      <c r="J164" s="59">
        <f t="shared" si="11"/>
        <v>0</v>
      </c>
      <c r="K164" s="60">
        <v>0.91</v>
      </c>
      <c r="L164" s="61">
        <f t="shared" ref="L164:L201" si="14">E164*K164</f>
        <v>0</v>
      </c>
      <c r="M164" s="61" t="s">
        <v>294</v>
      </c>
      <c r="N164" s="61" t="s">
        <v>34</v>
      </c>
      <c r="O164" s="61">
        <v>73089059</v>
      </c>
    </row>
    <row r="165" spans="1:15" s="63" customFormat="1" ht="12.75" customHeight="1" x14ac:dyDescent="0.25">
      <c r="A165" s="73"/>
      <c r="B165" s="145" t="s">
        <v>31</v>
      </c>
      <c r="C165" s="65" t="s">
        <v>295</v>
      </c>
      <c r="D165" s="12" t="s">
        <v>1348</v>
      </c>
      <c r="E165" s="88"/>
      <c r="F165" s="56" t="s">
        <v>115</v>
      </c>
      <c r="G165" s="58">
        <f t="shared" si="12"/>
        <v>21.12</v>
      </c>
      <c r="H165" s="130">
        <f t="shared" si="13"/>
        <v>0</v>
      </c>
      <c r="I165" s="58">
        <v>21.12</v>
      </c>
      <c r="J165" s="59">
        <f t="shared" si="11"/>
        <v>0</v>
      </c>
      <c r="K165" s="60">
        <v>1.05</v>
      </c>
      <c r="L165" s="61">
        <f t="shared" si="14"/>
        <v>0</v>
      </c>
      <c r="M165" s="61" t="s">
        <v>296</v>
      </c>
      <c r="N165" s="61" t="s">
        <v>34</v>
      </c>
      <c r="O165" s="61">
        <v>73089059</v>
      </c>
    </row>
    <row r="166" spans="1:15" s="63" customFormat="1" ht="12.75" customHeight="1" x14ac:dyDescent="0.25">
      <c r="A166" s="73"/>
      <c r="B166" s="145" t="s">
        <v>31</v>
      </c>
      <c r="C166" s="65" t="s">
        <v>297</v>
      </c>
      <c r="D166" s="12" t="s">
        <v>1349</v>
      </c>
      <c r="E166" s="88"/>
      <c r="F166" s="56" t="s">
        <v>115</v>
      </c>
      <c r="G166" s="58">
        <f t="shared" si="12"/>
        <v>13.24</v>
      </c>
      <c r="H166" s="130">
        <f t="shared" si="13"/>
        <v>0</v>
      </c>
      <c r="I166" s="58">
        <v>13.24</v>
      </c>
      <c r="J166" s="59">
        <f t="shared" si="11"/>
        <v>0</v>
      </c>
      <c r="K166" s="60">
        <v>0.61</v>
      </c>
      <c r="L166" s="61">
        <f t="shared" si="14"/>
        <v>0</v>
      </c>
      <c r="M166" s="61" t="s">
        <v>298</v>
      </c>
      <c r="N166" s="61" t="s">
        <v>34</v>
      </c>
      <c r="O166" s="61">
        <v>73089059</v>
      </c>
    </row>
    <row r="167" spans="1:15" s="63" customFormat="1" ht="12.75" customHeight="1" x14ac:dyDescent="0.25">
      <c r="A167" s="73"/>
      <c r="B167" s="145" t="s">
        <v>31</v>
      </c>
      <c r="C167" s="65" t="s">
        <v>299</v>
      </c>
      <c r="D167" s="12" t="s">
        <v>1350</v>
      </c>
      <c r="E167" s="88"/>
      <c r="F167" s="56" t="s">
        <v>115</v>
      </c>
      <c r="G167" s="58">
        <f t="shared" si="12"/>
        <v>14.24</v>
      </c>
      <c r="H167" s="130">
        <f t="shared" si="13"/>
        <v>0</v>
      </c>
      <c r="I167" s="58">
        <v>14.24</v>
      </c>
      <c r="J167" s="59">
        <f t="shared" si="11"/>
        <v>0</v>
      </c>
      <c r="K167" s="60">
        <v>0.69</v>
      </c>
      <c r="L167" s="61">
        <f t="shared" si="14"/>
        <v>0</v>
      </c>
      <c r="M167" s="61" t="s">
        <v>300</v>
      </c>
      <c r="N167" s="61" t="s">
        <v>34</v>
      </c>
      <c r="O167" s="61">
        <v>73089059</v>
      </c>
    </row>
    <row r="168" spans="1:15" s="63" customFormat="1" ht="12.75" customHeight="1" x14ac:dyDescent="0.25">
      <c r="A168" s="73"/>
      <c r="B168" s="145" t="s">
        <v>31</v>
      </c>
      <c r="C168" s="65" t="s">
        <v>301</v>
      </c>
      <c r="D168" s="12" t="s">
        <v>1351</v>
      </c>
      <c r="E168" s="88"/>
      <c r="F168" s="56" t="s">
        <v>115</v>
      </c>
      <c r="G168" s="58">
        <f t="shared" si="12"/>
        <v>15.24</v>
      </c>
      <c r="H168" s="130">
        <f t="shared" si="13"/>
        <v>0</v>
      </c>
      <c r="I168" s="58">
        <v>15.24</v>
      </c>
      <c r="J168" s="59">
        <f t="shared" si="11"/>
        <v>0</v>
      </c>
      <c r="K168" s="60">
        <v>0.76</v>
      </c>
      <c r="L168" s="61">
        <f t="shared" si="14"/>
        <v>0</v>
      </c>
      <c r="M168" s="61" t="s">
        <v>302</v>
      </c>
      <c r="N168" s="61" t="s">
        <v>34</v>
      </c>
      <c r="O168" s="61">
        <v>73089059</v>
      </c>
    </row>
    <row r="169" spans="1:15" s="63" customFormat="1" ht="12.75" customHeight="1" x14ac:dyDescent="0.25">
      <c r="A169" s="73"/>
      <c r="B169" s="145" t="s">
        <v>31</v>
      </c>
      <c r="C169" s="65" t="s">
        <v>303</v>
      </c>
      <c r="D169" s="12" t="s">
        <v>1352</v>
      </c>
      <c r="E169" s="88"/>
      <c r="F169" s="56" t="s">
        <v>115</v>
      </c>
      <c r="G169" s="58">
        <f t="shared" si="12"/>
        <v>18.559999999999999</v>
      </c>
      <c r="H169" s="130">
        <f t="shared" si="13"/>
        <v>0</v>
      </c>
      <c r="I169" s="58">
        <v>18.559999999999999</v>
      </c>
      <c r="J169" s="59">
        <f t="shared" si="11"/>
        <v>0</v>
      </c>
      <c r="K169" s="60">
        <v>0.9</v>
      </c>
      <c r="L169" s="61">
        <f t="shared" si="14"/>
        <v>0</v>
      </c>
      <c r="M169" s="61" t="s">
        <v>304</v>
      </c>
      <c r="N169" s="61" t="s">
        <v>34</v>
      </c>
      <c r="O169" s="61">
        <v>73089059</v>
      </c>
    </row>
    <row r="170" spans="1:15" s="63" customFormat="1" ht="12.75" customHeight="1" x14ac:dyDescent="0.25">
      <c r="A170" s="73"/>
      <c r="B170" s="145" t="s">
        <v>31</v>
      </c>
      <c r="C170" s="65" t="s">
        <v>305</v>
      </c>
      <c r="D170" s="12" t="s">
        <v>1353</v>
      </c>
      <c r="E170" s="88"/>
      <c r="F170" s="56" t="s">
        <v>115</v>
      </c>
      <c r="G170" s="58">
        <f t="shared" si="12"/>
        <v>20.04</v>
      </c>
      <c r="H170" s="130">
        <f t="shared" si="13"/>
        <v>0</v>
      </c>
      <c r="I170" s="58">
        <v>20.04</v>
      </c>
      <c r="J170" s="59">
        <f t="shared" si="11"/>
        <v>0</v>
      </c>
      <c r="K170" s="60">
        <v>1.04</v>
      </c>
      <c r="L170" s="61">
        <f t="shared" si="14"/>
        <v>0</v>
      </c>
      <c r="M170" s="61" t="s">
        <v>306</v>
      </c>
      <c r="N170" s="61" t="s">
        <v>34</v>
      </c>
      <c r="O170" s="61">
        <v>73089059</v>
      </c>
    </row>
    <row r="171" spans="1:15" s="63" customFormat="1" ht="12.75" customHeight="1" x14ac:dyDescent="0.25">
      <c r="A171" s="73"/>
      <c r="B171" s="145" t="s">
        <v>31</v>
      </c>
      <c r="C171" s="65" t="s">
        <v>307</v>
      </c>
      <c r="D171" s="12" t="s">
        <v>1354</v>
      </c>
      <c r="E171" s="88"/>
      <c r="F171" s="56" t="s">
        <v>115</v>
      </c>
      <c r="G171" s="58">
        <f t="shared" si="12"/>
        <v>22.76</v>
      </c>
      <c r="H171" s="130">
        <f t="shared" si="13"/>
        <v>0</v>
      </c>
      <c r="I171" s="58">
        <v>22.76</v>
      </c>
      <c r="J171" s="59">
        <f t="shared" si="11"/>
        <v>0</v>
      </c>
      <c r="K171" s="60">
        <v>1.18</v>
      </c>
      <c r="L171" s="61">
        <f t="shared" si="14"/>
        <v>0</v>
      </c>
      <c r="M171" s="61" t="s">
        <v>308</v>
      </c>
      <c r="N171" s="61" t="s">
        <v>34</v>
      </c>
      <c r="O171" s="61">
        <v>73089059</v>
      </c>
    </row>
    <row r="172" spans="1:15" s="63" customFormat="1" ht="12.75" customHeight="1" x14ac:dyDescent="0.25">
      <c r="A172" s="73"/>
      <c r="B172" s="145" t="s">
        <v>31</v>
      </c>
      <c r="C172" s="65" t="s">
        <v>309</v>
      </c>
      <c r="D172" s="12" t="s">
        <v>1355</v>
      </c>
      <c r="E172" s="88"/>
      <c r="F172" s="56" t="s">
        <v>115</v>
      </c>
      <c r="G172" s="58">
        <f>I172*(1-J172)</f>
        <v>1.76</v>
      </c>
      <c r="H172" s="130">
        <f>E172*G172</f>
        <v>0</v>
      </c>
      <c r="I172" s="58">
        <v>1.76</v>
      </c>
      <c r="J172" s="59">
        <f t="shared" si="11"/>
        <v>0</v>
      </c>
      <c r="K172" s="60">
        <v>0.03</v>
      </c>
      <c r="L172" s="61">
        <f>E172*K172</f>
        <v>0</v>
      </c>
      <c r="M172" s="61" t="s">
        <v>310</v>
      </c>
      <c r="N172" s="61" t="s">
        <v>34</v>
      </c>
      <c r="O172" s="61">
        <v>73089059</v>
      </c>
    </row>
    <row r="173" spans="1:15" s="63" customFormat="1" ht="12.75" customHeight="1" x14ac:dyDescent="0.25">
      <c r="A173" s="73"/>
      <c r="B173" s="145" t="s">
        <v>31</v>
      </c>
      <c r="C173" s="65" t="s">
        <v>311</v>
      </c>
      <c r="D173" s="12" t="s">
        <v>1356</v>
      </c>
      <c r="E173" s="88"/>
      <c r="F173" s="56" t="s">
        <v>115</v>
      </c>
      <c r="G173" s="58">
        <f>I173*(1-J173)</f>
        <v>2.04</v>
      </c>
      <c r="H173" s="130">
        <f>E173*G173</f>
        <v>0</v>
      </c>
      <c r="I173" s="58">
        <v>2.04</v>
      </c>
      <c r="J173" s="59">
        <f t="shared" si="11"/>
        <v>0</v>
      </c>
      <c r="K173" s="60">
        <v>0.03</v>
      </c>
      <c r="L173" s="61">
        <f>E173*K173</f>
        <v>0</v>
      </c>
      <c r="M173" s="61" t="s">
        <v>312</v>
      </c>
      <c r="N173" s="61" t="s">
        <v>34</v>
      </c>
      <c r="O173" s="61">
        <v>73089059</v>
      </c>
    </row>
    <row r="174" spans="1:15" s="63" customFormat="1" ht="12.75" customHeight="1" x14ac:dyDescent="0.25">
      <c r="A174" s="73"/>
      <c r="B174" s="145" t="s">
        <v>31</v>
      </c>
      <c r="C174" s="65" t="s">
        <v>313</v>
      </c>
      <c r="D174" s="12" t="s">
        <v>1357</v>
      </c>
      <c r="E174" s="88"/>
      <c r="F174" s="56" t="s">
        <v>115</v>
      </c>
      <c r="G174" s="58">
        <f t="shared" si="12"/>
        <v>1.42</v>
      </c>
      <c r="H174" s="130">
        <f t="shared" si="13"/>
        <v>0</v>
      </c>
      <c r="I174" s="58">
        <v>1.42</v>
      </c>
      <c r="J174" s="59">
        <f t="shared" si="11"/>
        <v>0</v>
      </c>
      <c r="K174" s="60">
        <v>0.06</v>
      </c>
      <c r="L174" s="61">
        <f t="shared" si="14"/>
        <v>0</v>
      </c>
      <c r="M174" s="61" t="s">
        <v>314</v>
      </c>
      <c r="N174" s="61" t="s">
        <v>34</v>
      </c>
      <c r="O174" s="61">
        <v>73089059</v>
      </c>
    </row>
    <row r="175" spans="1:15" s="63" customFormat="1" ht="12.75" customHeight="1" x14ac:dyDescent="0.25">
      <c r="A175" s="73"/>
      <c r="B175" s="145" t="s">
        <v>31</v>
      </c>
      <c r="C175" s="65" t="s">
        <v>315</v>
      </c>
      <c r="D175" s="12" t="s">
        <v>1358</v>
      </c>
      <c r="E175" s="88"/>
      <c r="F175" s="56" t="s">
        <v>115</v>
      </c>
      <c r="G175" s="58">
        <f t="shared" si="12"/>
        <v>1.72</v>
      </c>
      <c r="H175" s="130">
        <f t="shared" si="13"/>
        <v>0</v>
      </c>
      <c r="I175" s="58">
        <v>1.72</v>
      </c>
      <c r="J175" s="59">
        <f t="shared" si="11"/>
        <v>0</v>
      </c>
      <c r="K175" s="60">
        <v>0.04</v>
      </c>
      <c r="L175" s="61">
        <f t="shared" si="14"/>
        <v>0</v>
      </c>
      <c r="M175" s="61" t="s">
        <v>316</v>
      </c>
      <c r="N175" s="61" t="s">
        <v>34</v>
      </c>
      <c r="O175" s="61">
        <v>73089059</v>
      </c>
    </row>
    <row r="176" spans="1:15" s="63" customFormat="1" ht="12.75" customHeight="1" x14ac:dyDescent="0.25">
      <c r="A176" s="73"/>
      <c r="B176" s="145" t="s">
        <v>31</v>
      </c>
      <c r="C176" s="65" t="s">
        <v>317</v>
      </c>
      <c r="D176" s="12" t="s">
        <v>1359</v>
      </c>
      <c r="E176" s="88"/>
      <c r="F176" s="56" t="s">
        <v>115</v>
      </c>
      <c r="G176" s="58">
        <f t="shared" si="12"/>
        <v>1.96</v>
      </c>
      <c r="H176" s="130">
        <f t="shared" si="13"/>
        <v>0</v>
      </c>
      <c r="I176" s="58">
        <v>1.96</v>
      </c>
      <c r="J176" s="59">
        <f t="shared" si="11"/>
        <v>0</v>
      </c>
      <c r="K176" s="60">
        <v>0.06</v>
      </c>
      <c r="L176" s="61">
        <f t="shared" si="14"/>
        <v>0</v>
      </c>
      <c r="M176" s="61" t="s">
        <v>318</v>
      </c>
      <c r="N176" s="61" t="s">
        <v>34</v>
      </c>
      <c r="O176" s="61">
        <v>73089059</v>
      </c>
    </row>
    <row r="177" spans="1:15" s="63" customFormat="1" ht="12.75" customHeight="1" x14ac:dyDescent="0.25">
      <c r="A177" s="73"/>
      <c r="B177" s="145" t="s">
        <v>31</v>
      </c>
      <c r="C177" s="65" t="s">
        <v>319</v>
      </c>
      <c r="D177" s="12" t="s">
        <v>1360</v>
      </c>
      <c r="E177" s="88"/>
      <c r="F177" s="56" t="s">
        <v>115</v>
      </c>
      <c r="G177" s="58">
        <f t="shared" si="12"/>
        <v>2</v>
      </c>
      <c r="H177" s="130">
        <f t="shared" si="13"/>
        <v>0</v>
      </c>
      <c r="I177" s="58">
        <v>2</v>
      </c>
      <c r="J177" s="59">
        <f t="shared" si="11"/>
        <v>0</v>
      </c>
      <c r="K177" s="60">
        <v>0.08</v>
      </c>
      <c r="L177" s="61">
        <f t="shared" si="14"/>
        <v>0</v>
      </c>
      <c r="M177" s="61" t="s">
        <v>320</v>
      </c>
      <c r="N177" s="61" t="s">
        <v>34</v>
      </c>
      <c r="O177" s="61">
        <v>73089059</v>
      </c>
    </row>
    <row r="178" spans="1:15" s="63" customFormat="1" ht="12.75" customHeight="1" x14ac:dyDescent="0.25">
      <c r="A178" s="73"/>
      <c r="B178" s="145" t="s">
        <v>31</v>
      </c>
      <c r="C178" s="65" t="s">
        <v>321</v>
      </c>
      <c r="D178" s="12" t="s">
        <v>1361</v>
      </c>
      <c r="E178" s="88"/>
      <c r="F178" s="56" t="s">
        <v>115</v>
      </c>
      <c r="G178" s="58">
        <f t="shared" si="12"/>
        <v>2.2799999999999998</v>
      </c>
      <c r="H178" s="130">
        <f t="shared" si="13"/>
        <v>0</v>
      </c>
      <c r="I178" s="58">
        <v>2.2799999999999998</v>
      </c>
      <c r="J178" s="59">
        <f t="shared" si="11"/>
        <v>0</v>
      </c>
      <c r="K178" s="60">
        <v>0.1</v>
      </c>
      <c r="L178" s="61">
        <f t="shared" si="14"/>
        <v>0</v>
      </c>
      <c r="M178" s="61" t="s">
        <v>322</v>
      </c>
      <c r="N178" s="61" t="s">
        <v>34</v>
      </c>
      <c r="O178" s="61">
        <v>73089059</v>
      </c>
    </row>
    <row r="179" spans="1:15" s="63" customFormat="1" ht="12.75" customHeight="1" x14ac:dyDescent="0.25">
      <c r="A179" s="73"/>
      <c r="B179" s="145" t="s">
        <v>31</v>
      </c>
      <c r="C179" s="65" t="s">
        <v>323</v>
      </c>
      <c r="D179" s="12" t="s">
        <v>1362</v>
      </c>
      <c r="E179" s="88"/>
      <c r="F179" s="56" t="s">
        <v>115</v>
      </c>
      <c r="G179" s="58">
        <f>I179*(1-J179)</f>
        <v>3.08</v>
      </c>
      <c r="H179" s="130">
        <f>E179*G179</f>
        <v>0</v>
      </c>
      <c r="I179" s="58">
        <v>3.08</v>
      </c>
      <c r="J179" s="59">
        <f t="shared" si="11"/>
        <v>0</v>
      </c>
      <c r="K179" s="60">
        <v>0.25</v>
      </c>
      <c r="L179" s="61">
        <f>E179*K179</f>
        <v>0</v>
      </c>
      <c r="M179" s="61" t="s">
        <v>324</v>
      </c>
      <c r="N179" s="61" t="s">
        <v>34</v>
      </c>
      <c r="O179" s="61">
        <v>73089059</v>
      </c>
    </row>
    <row r="180" spans="1:15" s="63" customFormat="1" ht="12.75" customHeight="1" x14ac:dyDescent="0.25">
      <c r="A180" s="73"/>
      <c r="B180" s="145" t="s">
        <v>31</v>
      </c>
      <c r="C180" s="55" t="s">
        <v>325</v>
      </c>
      <c r="D180" s="12" t="s">
        <v>1363</v>
      </c>
      <c r="E180" s="88"/>
      <c r="F180" s="56" t="s">
        <v>115</v>
      </c>
      <c r="G180" s="58">
        <f>I180*(1-J180)</f>
        <v>7.28</v>
      </c>
      <c r="H180" s="130">
        <f>E180*G180</f>
        <v>0</v>
      </c>
      <c r="I180" s="58">
        <v>7.28</v>
      </c>
      <c r="J180" s="59">
        <f t="shared" si="11"/>
        <v>0</v>
      </c>
      <c r="K180" s="60">
        <v>0.22</v>
      </c>
      <c r="L180" s="61">
        <f>E180*K180</f>
        <v>0</v>
      </c>
      <c r="M180" s="61">
        <v>8592648526056</v>
      </c>
      <c r="N180" s="61" t="s">
        <v>34</v>
      </c>
      <c r="O180" s="61">
        <v>73089059</v>
      </c>
    </row>
    <row r="181" spans="1:15" s="63" customFormat="1" ht="12.75" customHeight="1" x14ac:dyDescent="0.25">
      <c r="A181" s="73"/>
      <c r="B181" s="145" t="s">
        <v>31</v>
      </c>
      <c r="C181" s="55" t="s">
        <v>326</v>
      </c>
      <c r="D181" s="12" t="s">
        <v>1364</v>
      </c>
      <c r="E181" s="88"/>
      <c r="F181" s="56" t="s">
        <v>115</v>
      </c>
      <c r="G181" s="58">
        <f>I181*(1-J181)</f>
        <v>2.56</v>
      </c>
      <c r="H181" s="130">
        <f>E181*G181</f>
        <v>0</v>
      </c>
      <c r="I181" s="58">
        <v>2.56</v>
      </c>
      <c r="J181" s="59">
        <f t="shared" si="11"/>
        <v>0</v>
      </c>
      <c r="K181" s="60">
        <v>0.18</v>
      </c>
      <c r="L181" s="61">
        <f>E181*K181</f>
        <v>0</v>
      </c>
      <c r="M181" s="61">
        <v>8434453089206</v>
      </c>
      <c r="N181" s="61" t="s">
        <v>34</v>
      </c>
      <c r="O181" s="61">
        <v>73089059</v>
      </c>
    </row>
    <row r="182" spans="1:15" s="63" customFormat="1" ht="12.75" customHeight="1" x14ac:dyDescent="0.25">
      <c r="A182" s="73"/>
      <c r="B182" s="145" t="s">
        <v>31</v>
      </c>
      <c r="C182" s="64" t="s">
        <v>327</v>
      </c>
      <c r="D182" s="12" t="s">
        <v>1365</v>
      </c>
      <c r="E182" s="88"/>
      <c r="F182" s="56" t="s">
        <v>115</v>
      </c>
      <c r="G182" s="58">
        <f>I182*(1-J182)</f>
        <v>3.52</v>
      </c>
      <c r="H182" s="130">
        <f>E182*G182</f>
        <v>0</v>
      </c>
      <c r="I182" s="58">
        <v>3.52</v>
      </c>
      <c r="J182" s="59">
        <f t="shared" si="11"/>
        <v>0</v>
      </c>
      <c r="K182" s="60">
        <v>0.23</v>
      </c>
      <c r="L182" s="61">
        <f>E182*K182</f>
        <v>0</v>
      </c>
      <c r="M182" s="61">
        <v>8434453089848</v>
      </c>
      <c r="N182" s="61" t="s">
        <v>34</v>
      </c>
      <c r="O182" s="61">
        <v>73089059</v>
      </c>
    </row>
    <row r="183" spans="1:15" s="63" customFormat="1" ht="12.75" customHeight="1" x14ac:dyDescent="0.25">
      <c r="A183" s="73"/>
      <c r="B183" s="145" t="s">
        <v>31</v>
      </c>
      <c r="C183" s="64" t="s">
        <v>328</v>
      </c>
      <c r="D183" s="12" t="s">
        <v>1366</v>
      </c>
      <c r="E183" s="88"/>
      <c r="F183" s="56" t="s">
        <v>115</v>
      </c>
      <c r="G183" s="58">
        <f>I183*(1-J183)</f>
        <v>4.5599999999999996</v>
      </c>
      <c r="H183" s="130">
        <f>E183*G183</f>
        <v>0</v>
      </c>
      <c r="I183" s="58">
        <v>4.5599999999999996</v>
      </c>
      <c r="J183" s="59">
        <f t="shared" si="11"/>
        <v>0</v>
      </c>
      <c r="K183" s="60">
        <v>0.28000000000000003</v>
      </c>
      <c r="L183" s="61">
        <f>E183*K183</f>
        <v>0</v>
      </c>
      <c r="M183" s="61">
        <v>8434453089855</v>
      </c>
      <c r="N183" s="61" t="s">
        <v>34</v>
      </c>
      <c r="O183" s="61">
        <v>73089059</v>
      </c>
    </row>
    <row r="184" spans="1:15" s="63" customFormat="1" ht="12.75" customHeight="1" x14ac:dyDescent="0.25">
      <c r="A184" s="73"/>
      <c r="B184" s="145" t="s">
        <v>31</v>
      </c>
      <c r="C184" s="65" t="s">
        <v>329</v>
      </c>
      <c r="D184" s="12" t="s">
        <v>330</v>
      </c>
      <c r="E184" s="88"/>
      <c r="F184" s="56" t="s">
        <v>115</v>
      </c>
      <c r="G184" s="58">
        <f t="shared" si="12"/>
        <v>3.32</v>
      </c>
      <c r="H184" s="130">
        <f t="shared" si="13"/>
        <v>0</v>
      </c>
      <c r="I184" s="58">
        <v>3.32</v>
      </c>
      <c r="J184" s="59">
        <f t="shared" si="11"/>
        <v>0</v>
      </c>
      <c r="K184" s="60">
        <v>0.17</v>
      </c>
      <c r="L184" s="61">
        <f t="shared" si="14"/>
        <v>0</v>
      </c>
      <c r="M184" s="61" t="s">
        <v>331</v>
      </c>
      <c r="N184" s="61" t="s">
        <v>34</v>
      </c>
      <c r="O184" s="61">
        <v>73089059</v>
      </c>
    </row>
    <row r="185" spans="1:15" s="63" customFormat="1" ht="12.75" customHeight="1" x14ac:dyDescent="0.25">
      <c r="A185" s="73"/>
      <c r="B185" s="145" t="s">
        <v>31</v>
      </c>
      <c r="C185" s="65" t="s">
        <v>332</v>
      </c>
      <c r="D185" s="12" t="s">
        <v>333</v>
      </c>
      <c r="E185" s="88"/>
      <c r="F185" s="56" t="s">
        <v>115</v>
      </c>
      <c r="G185" s="58">
        <f t="shared" si="12"/>
        <v>4.5199999999999996</v>
      </c>
      <c r="H185" s="130">
        <f t="shared" si="13"/>
        <v>0</v>
      </c>
      <c r="I185" s="58">
        <v>4.5199999999999996</v>
      </c>
      <c r="J185" s="59">
        <f t="shared" si="11"/>
        <v>0</v>
      </c>
      <c r="K185" s="60">
        <v>0.21</v>
      </c>
      <c r="L185" s="61">
        <f t="shared" si="14"/>
        <v>0</v>
      </c>
      <c r="M185" s="61" t="s">
        <v>334</v>
      </c>
      <c r="N185" s="61" t="s">
        <v>34</v>
      </c>
      <c r="O185" s="61">
        <v>73089059</v>
      </c>
    </row>
    <row r="186" spans="1:15" s="63" customFormat="1" ht="12.75" customHeight="1" x14ac:dyDescent="0.25">
      <c r="A186" s="73"/>
      <c r="B186" s="145" t="s">
        <v>31</v>
      </c>
      <c r="C186" s="65" t="s">
        <v>335</v>
      </c>
      <c r="D186" s="12" t="s">
        <v>336</v>
      </c>
      <c r="E186" s="88"/>
      <c r="F186" s="56" t="s">
        <v>115</v>
      </c>
      <c r="G186" s="58">
        <f t="shared" si="12"/>
        <v>5.44</v>
      </c>
      <c r="H186" s="130">
        <f t="shared" si="13"/>
        <v>0</v>
      </c>
      <c r="I186" s="58">
        <v>5.44</v>
      </c>
      <c r="J186" s="59">
        <f t="shared" si="11"/>
        <v>0</v>
      </c>
      <c r="K186" s="60">
        <v>0.25</v>
      </c>
      <c r="L186" s="61">
        <f t="shared" si="14"/>
        <v>0</v>
      </c>
      <c r="M186" s="61" t="s">
        <v>337</v>
      </c>
      <c r="N186" s="61" t="s">
        <v>34</v>
      </c>
      <c r="O186" s="61">
        <v>73089059</v>
      </c>
    </row>
    <row r="187" spans="1:15" s="63" customFormat="1" ht="12.75" customHeight="1" x14ac:dyDescent="0.25">
      <c r="A187" s="73"/>
      <c r="B187" s="145" t="s">
        <v>31</v>
      </c>
      <c r="C187" s="65" t="s">
        <v>338</v>
      </c>
      <c r="D187" s="12" t="s">
        <v>339</v>
      </c>
      <c r="E187" s="88"/>
      <c r="F187" s="56" t="s">
        <v>115</v>
      </c>
      <c r="G187" s="58">
        <f t="shared" si="12"/>
        <v>7.4</v>
      </c>
      <c r="H187" s="130">
        <f t="shared" si="13"/>
        <v>0</v>
      </c>
      <c r="I187" s="58">
        <v>7.4</v>
      </c>
      <c r="J187" s="59">
        <f t="shared" si="11"/>
        <v>0</v>
      </c>
      <c r="K187" s="60">
        <v>0.47</v>
      </c>
      <c r="L187" s="61">
        <f t="shared" si="14"/>
        <v>0</v>
      </c>
      <c r="M187" s="61" t="s">
        <v>340</v>
      </c>
      <c r="N187" s="61" t="s">
        <v>34</v>
      </c>
      <c r="O187" s="61">
        <v>73089059</v>
      </c>
    </row>
    <row r="188" spans="1:15" s="63" customFormat="1" ht="12.75" customHeight="1" x14ac:dyDescent="0.25">
      <c r="A188" s="73"/>
      <c r="B188" s="145" t="s">
        <v>31</v>
      </c>
      <c r="C188" s="65" t="s">
        <v>341</v>
      </c>
      <c r="D188" s="12" t="s">
        <v>342</v>
      </c>
      <c r="E188" s="88"/>
      <c r="F188" s="56" t="s">
        <v>115</v>
      </c>
      <c r="G188" s="58">
        <f t="shared" si="12"/>
        <v>12.52</v>
      </c>
      <c r="H188" s="130">
        <f t="shared" si="13"/>
        <v>0</v>
      </c>
      <c r="I188" s="58">
        <v>12.52</v>
      </c>
      <c r="J188" s="59">
        <f t="shared" si="11"/>
        <v>0</v>
      </c>
      <c r="K188" s="60">
        <v>0.6</v>
      </c>
      <c r="L188" s="61">
        <f t="shared" si="14"/>
        <v>0</v>
      </c>
      <c r="M188" s="61" t="s">
        <v>343</v>
      </c>
      <c r="N188" s="61" t="s">
        <v>34</v>
      </c>
      <c r="O188" s="61">
        <v>73089059</v>
      </c>
    </row>
    <row r="189" spans="1:15" s="63" customFormat="1" ht="12.75" customHeight="1" x14ac:dyDescent="0.25">
      <c r="A189" s="73"/>
      <c r="B189" s="145" t="s">
        <v>31</v>
      </c>
      <c r="C189" s="65" t="s">
        <v>344</v>
      </c>
      <c r="D189" s="12" t="s">
        <v>345</v>
      </c>
      <c r="E189" s="88"/>
      <c r="F189" s="56" t="s">
        <v>115</v>
      </c>
      <c r="G189" s="58">
        <f t="shared" si="12"/>
        <v>13.72</v>
      </c>
      <c r="H189" s="130">
        <f t="shared" si="13"/>
        <v>0</v>
      </c>
      <c r="I189" s="58">
        <v>13.72</v>
      </c>
      <c r="J189" s="59">
        <f t="shared" si="11"/>
        <v>0</v>
      </c>
      <c r="K189" s="60">
        <v>0.97</v>
      </c>
      <c r="L189" s="61">
        <f t="shared" si="14"/>
        <v>0</v>
      </c>
      <c r="M189" s="61" t="s">
        <v>346</v>
      </c>
      <c r="N189" s="61" t="s">
        <v>34</v>
      </c>
      <c r="O189" s="61">
        <v>73089059</v>
      </c>
    </row>
    <row r="190" spans="1:15" s="63" customFormat="1" ht="12.75" customHeight="1" x14ac:dyDescent="0.25">
      <c r="A190" s="73"/>
      <c r="B190" s="145" t="s">
        <v>31</v>
      </c>
      <c r="C190" s="65" t="s">
        <v>347</v>
      </c>
      <c r="D190" s="12" t="s">
        <v>348</v>
      </c>
      <c r="E190" s="88"/>
      <c r="F190" s="56" t="s">
        <v>115</v>
      </c>
      <c r="G190" s="58">
        <f t="shared" si="12"/>
        <v>14.6</v>
      </c>
      <c r="H190" s="130">
        <f t="shared" si="13"/>
        <v>0</v>
      </c>
      <c r="I190" s="58">
        <v>14.6</v>
      </c>
      <c r="J190" s="59">
        <f t="shared" si="11"/>
        <v>0</v>
      </c>
      <c r="K190" s="60">
        <v>1.1299999999999999</v>
      </c>
      <c r="L190" s="61">
        <f t="shared" si="14"/>
        <v>0</v>
      </c>
      <c r="M190" s="61" t="s">
        <v>349</v>
      </c>
      <c r="N190" s="61" t="s">
        <v>34</v>
      </c>
      <c r="O190" s="61">
        <v>73089059</v>
      </c>
    </row>
    <row r="191" spans="1:15" s="63" customFormat="1" ht="12.75" customHeight="1" x14ac:dyDescent="0.25">
      <c r="A191" s="73"/>
      <c r="B191" s="145" t="s">
        <v>31</v>
      </c>
      <c r="C191" s="65" t="s">
        <v>350</v>
      </c>
      <c r="D191" s="12" t="s">
        <v>1367</v>
      </c>
      <c r="E191" s="88"/>
      <c r="F191" s="56" t="s">
        <v>115</v>
      </c>
      <c r="G191" s="58">
        <f t="shared" si="12"/>
        <v>4</v>
      </c>
      <c r="H191" s="130">
        <f t="shared" si="13"/>
        <v>0</v>
      </c>
      <c r="I191" s="58">
        <v>4</v>
      </c>
      <c r="J191" s="59">
        <f t="shared" si="11"/>
        <v>0</v>
      </c>
      <c r="K191" s="60">
        <v>0.56000000000000005</v>
      </c>
      <c r="L191" s="61">
        <f t="shared" si="14"/>
        <v>0</v>
      </c>
      <c r="M191" s="61" t="s">
        <v>351</v>
      </c>
      <c r="N191" s="61" t="s">
        <v>34</v>
      </c>
      <c r="O191" s="61">
        <v>73089059</v>
      </c>
    </row>
    <row r="192" spans="1:15" s="63" customFormat="1" ht="12.75" customHeight="1" x14ac:dyDescent="0.25">
      <c r="A192" s="73"/>
      <c r="B192" s="145" t="s">
        <v>31</v>
      </c>
      <c r="C192" s="65" t="s">
        <v>352</v>
      </c>
      <c r="D192" s="12" t="s">
        <v>1368</v>
      </c>
      <c r="E192" s="88"/>
      <c r="F192" s="56" t="s">
        <v>115</v>
      </c>
      <c r="G192" s="58">
        <f>I192*(1-J192)</f>
        <v>5.08</v>
      </c>
      <c r="H192" s="130">
        <f>E192*G192</f>
        <v>0</v>
      </c>
      <c r="I192" s="58">
        <v>5.08</v>
      </c>
      <c r="J192" s="59">
        <f t="shared" si="11"/>
        <v>0</v>
      </c>
      <c r="K192" s="60">
        <v>0.61</v>
      </c>
      <c r="L192" s="61">
        <f>E192*K192</f>
        <v>0</v>
      </c>
      <c r="M192" s="61" t="s">
        <v>353</v>
      </c>
      <c r="N192" s="61" t="s">
        <v>34</v>
      </c>
      <c r="O192" s="61">
        <v>73089059</v>
      </c>
    </row>
    <row r="193" spans="1:15" s="63" customFormat="1" ht="12.75" customHeight="1" x14ac:dyDescent="0.25">
      <c r="A193" s="73"/>
      <c r="B193" s="145" t="s">
        <v>31</v>
      </c>
      <c r="C193" s="65" t="s">
        <v>354</v>
      </c>
      <c r="D193" s="12" t="s">
        <v>1369</v>
      </c>
      <c r="E193" s="88"/>
      <c r="F193" s="56" t="s">
        <v>115</v>
      </c>
      <c r="G193" s="58">
        <f t="shared" si="12"/>
        <v>5.6</v>
      </c>
      <c r="H193" s="130">
        <f t="shared" si="13"/>
        <v>0</v>
      </c>
      <c r="I193" s="58">
        <v>5.6</v>
      </c>
      <c r="J193" s="59">
        <f t="shared" si="11"/>
        <v>0</v>
      </c>
      <c r="K193" s="60">
        <v>0.67</v>
      </c>
      <c r="L193" s="61">
        <f t="shared" si="14"/>
        <v>0</v>
      </c>
      <c r="M193" s="61" t="s">
        <v>355</v>
      </c>
      <c r="N193" s="61" t="s">
        <v>34</v>
      </c>
      <c r="O193" s="61">
        <v>73089059</v>
      </c>
    </row>
    <row r="194" spans="1:15" s="63" customFormat="1" ht="12.75" customHeight="1" x14ac:dyDescent="0.25">
      <c r="A194" s="73"/>
      <c r="B194" s="145" t="s">
        <v>31</v>
      </c>
      <c r="C194" s="65" t="s">
        <v>356</v>
      </c>
      <c r="D194" s="12" t="s">
        <v>1370</v>
      </c>
      <c r="E194" s="88"/>
      <c r="F194" s="56" t="s">
        <v>115</v>
      </c>
      <c r="G194" s="58">
        <f t="shared" si="12"/>
        <v>6.48</v>
      </c>
      <c r="H194" s="130">
        <f t="shared" si="13"/>
        <v>0</v>
      </c>
      <c r="I194" s="58">
        <v>6.48</v>
      </c>
      <c r="J194" s="59">
        <f t="shared" si="11"/>
        <v>0</v>
      </c>
      <c r="K194" s="60">
        <v>0.78</v>
      </c>
      <c r="L194" s="61">
        <f t="shared" si="14"/>
        <v>0</v>
      </c>
      <c r="M194" s="61" t="s">
        <v>357</v>
      </c>
      <c r="N194" s="61" t="s">
        <v>34</v>
      </c>
      <c r="O194" s="61">
        <v>73089059</v>
      </c>
    </row>
    <row r="195" spans="1:15" s="63" customFormat="1" ht="12.75" customHeight="1" x14ac:dyDescent="0.25">
      <c r="A195" s="73"/>
      <c r="B195" s="145" t="s">
        <v>31</v>
      </c>
      <c r="C195" s="65" t="s">
        <v>358</v>
      </c>
      <c r="D195" s="12" t="s">
        <v>1371</v>
      </c>
      <c r="E195" s="88"/>
      <c r="F195" s="56" t="s">
        <v>115</v>
      </c>
      <c r="G195" s="58">
        <f t="shared" si="12"/>
        <v>0.64</v>
      </c>
      <c r="H195" s="130">
        <f t="shared" si="13"/>
        <v>0</v>
      </c>
      <c r="I195" s="58">
        <v>0.64</v>
      </c>
      <c r="J195" s="59">
        <f t="shared" si="11"/>
        <v>0</v>
      </c>
      <c r="K195" s="60">
        <v>0.03</v>
      </c>
      <c r="L195" s="61">
        <f t="shared" si="14"/>
        <v>0</v>
      </c>
      <c r="M195" s="61" t="s">
        <v>359</v>
      </c>
      <c r="N195" s="61" t="s">
        <v>34</v>
      </c>
      <c r="O195" s="61">
        <v>73089059</v>
      </c>
    </row>
    <row r="196" spans="1:15" s="63" customFormat="1" ht="12.75" customHeight="1" x14ac:dyDescent="0.25">
      <c r="A196" s="73"/>
      <c r="B196" s="145" t="s">
        <v>31</v>
      </c>
      <c r="C196" s="65" t="s">
        <v>360</v>
      </c>
      <c r="D196" s="12" t="s">
        <v>1372</v>
      </c>
      <c r="E196" s="88"/>
      <c r="F196" s="56" t="s">
        <v>115</v>
      </c>
      <c r="G196" s="58">
        <f t="shared" si="12"/>
        <v>3.04</v>
      </c>
      <c r="H196" s="130">
        <f t="shared" si="13"/>
        <v>0</v>
      </c>
      <c r="I196" s="58">
        <v>3.04</v>
      </c>
      <c r="J196" s="59">
        <f t="shared" si="11"/>
        <v>0</v>
      </c>
      <c r="K196" s="60">
        <v>0.24</v>
      </c>
      <c r="L196" s="61">
        <f t="shared" si="14"/>
        <v>0</v>
      </c>
      <c r="M196" s="61" t="s">
        <v>361</v>
      </c>
      <c r="N196" s="61" t="s">
        <v>34</v>
      </c>
      <c r="O196" s="61">
        <v>73089059</v>
      </c>
    </row>
    <row r="197" spans="1:15" s="63" customFormat="1" ht="12.75" customHeight="1" x14ac:dyDescent="0.25">
      <c r="A197" s="73"/>
      <c r="B197" s="145" t="s">
        <v>31</v>
      </c>
      <c r="C197" s="65" t="s">
        <v>362</v>
      </c>
      <c r="D197" s="12" t="s">
        <v>1373</v>
      </c>
      <c r="E197" s="88"/>
      <c r="F197" s="56" t="s">
        <v>115</v>
      </c>
      <c r="G197" s="58">
        <f t="shared" si="12"/>
        <v>3.16</v>
      </c>
      <c r="H197" s="130">
        <f t="shared" si="13"/>
        <v>0</v>
      </c>
      <c r="I197" s="58">
        <v>3.16</v>
      </c>
      <c r="J197" s="59">
        <f t="shared" si="11"/>
        <v>0</v>
      </c>
      <c r="K197" s="60">
        <v>0.31</v>
      </c>
      <c r="L197" s="61">
        <f t="shared" si="14"/>
        <v>0</v>
      </c>
      <c r="M197" s="61" t="s">
        <v>363</v>
      </c>
      <c r="N197" s="61" t="s">
        <v>34</v>
      </c>
      <c r="O197" s="61">
        <v>73089059</v>
      </c>
    </row>
    <row r="198" spans="1:15" s="63" customFormat="1" ht="12.75" customHeight="1" x14ac:dyDescent="0.25">
      <c r="A198" s="73"/>
      <c r="B198" s="145" t="s">
        <v>31</v>
      </c>
      <c r="C198" s="65" t="s">
        <v>364</v>
      </c>
      <c r="D198" s="12" t="s">
        <v>1374</v>
      </c>
      <c r="E198" s="88"/>
      <c r="F198" s="56" t="s">
        <v>115</v>
      </c>
      <c r="G198" s="58">
        <f t="shared" si="12"/>
        <v>3.48</v>
      </c>
      <c r="H198" s="130">
        <f t="shared" si="13"/>
        <v>0</v>
      </c>
      <c r="I198" s="58">
        <v>3.48</v>
      </c>
      <c r="J198" s="59">
        <f t="shared" si="11"/>
        <v>0</v>
      </c>
      <c r="K198" s="60">
        <v>0.37</v>
      </c>
      <c r="L198" s="61">
        <f t="shared" si="14"/>
        <v>0</v>
      </c>
      <c r="M198" s="61" t="s">
        <v>365</v>
      </c>
      <c r="N198" s="61" t="s">
        <v>34</v>
      </c>
      <c r="O198" s="61">
        <v>73089059</v>
      </c>
    </row>
    <row r="199" spans="1:15" s="63" customFormat="1" ht="12.75" customHeight="1" x14ac:dyDescent="0.25">
      <c r="A199" s="73"/>
      <c r="B199" s="145" t="s">
        <v>31</v>
      </c>
      <c r="C199" s="65" t="s">
        <v>366</v>
      </c>
      <c r="D199" s="12" t="s">
        <v>1375</v>
      </c>
      <c r="E199" s="88"/>
      <c r="F199" s="56" t="s">
        <v>115</v>
      </c>
      <c r="G199" s="58">
        <f t="shared" si="12"/>
        <v>4.6399999999999997</v>
      </c>
      <c r="H199" s="130">
        <f t="shared" si="13"/>
        <v>0</v>
      </c>
      <c r="I199" s="58">
        <v>4.6399999999999997</v>
      </c>
      <c r="J199" s="59">
        <f t="shared" si="11"/>
        <v>0</v>
      </c>
      <c r="K199" s="60">
        <v>0.43</v>
      </c>
      <c r="L199" s="61">
        <f t="shared" si="14"/>
        <v>0</v>
      </c>
      <c r="M199" s="61" t="s">
        <v>367</v>
      </c>
      <c r="N199" s="61" t="s">
        <v>34</v>
      </c>
      <c r="O199" s="61">
        <v>73089059</v>
      </c>
    </row>
    <row r="200" spans="1:15" s="63" customFormat="1" ht="12.75" customHeight="1" x14ac:dyDescent="0.25">
      <c r="A200" s="73"/>
      <c r="B200" s="145" t="s">
        <v>31</v>
      </c>
      <c r="C200" s="65" t="s">
        <v>368</v>
      </c>
      <c r="D200" s="12" t="s">
        <v>1376</v>
      </c>
      <c r="E200" s="88"/>
      <c r="F200" s="56" t="s">
        <v>115</v>
      </c>
      <c r="G200" s="58">
        <f t="shared" si="12"/>
        <v>5.16</v>
      </c>
      <c r="H200" s="130">
        <f t="shared" si="13"/>
        <v>0</v>
      </c>
      <c r="I200" s="58">
        <v>5.16</v>
      </c>
      <c r="J200" s="59">
        <f t="shared" si="11"/>
        <v>0</v>
      </c>
      <c r="K200" s="60">
        <v>0.54</v>
      </c>
      <c r="L200" s="61">
        <f t="shared" si="14"/>
        <v>0</v>
      </c>
      <c r="M200" s="61" t="s">
        <v>369</v>
      </c>
      <c r="N200" s="61" t="s">
        <v>34</v>
      </c>
      <c r="O200" s="61">
        <v>73089059</v>
      </c>
    </row>
    <row r="201" spans="1:15" s="63" customFormat="1" ht="12.75" customHeight="1" x14ac:dyDescent="0.25">
      <c r="A201" s="73"/>
      <c r="B201" s="145" t="s">
        <v>31</v>
      </c>
      <c r="C201" s="65" t="s">
        <v>370</v>
      </c>
      <c r="D201" s="12" t="s">
        <v>1377</v>
      </c>
      <c r="E201" s="88"/>
      <c r="F201" s="56" t="s">
        <v>115</v>
      </c>
      <c r="G201" s="58">
        <f t="shared" si="12"/>
        <v>6.44</v>
      </c>
      <c r="H201" s="130">
        <f t="shared" si="13"/>
        <v>0</v>
      </c>
      <c r="I201" s="58">
        <v>6.44</v>
      </c>
      <c r="J201" s="59">
        <f t="shared" si="11"/>
        <v>0</v>
      </c>
      <c r="K201" s="60">
        <v>0.66</v>
      </c>
      <c r="L201" s="61">
        <f t="shared" si="14"/>
        <v>0</v>
      </c>
      <c r="M201" s="61" t="s">
        <v>371</v>
      </c>
      <c r="N201" s="61" t="s">
        <v>34</v>
      </c>
      <c r="O201" s="61">
        <v>73089059</v>
      </c>
    </row>
    <row r="202" spans="1:15" s="63" customFormat="1" ht="12.75" customHeight="1" x14ac:dyDescent="0.25">
      <c r="A202" s="73"/>
      <c r="B202" s="145" t="s">
        <v>31</v>
      </c>
      <c r="C202" s="65" t="s">
        <v>372</v>
      </c>
      <c r="D202" s="12" t="s">
        <v>1378</v>
      </c>
      <c r="E202" s="88"/>
      <c r="F202" s="56" t="s">
        <v>115</v>
      </c>
      <c r="G202" s="58">
        <f>I202*(1-J202)</f>
        <v>10.76</v>
      </c>
      <c r="H202" s="130">
        <f>E202*G202</f>
        <v>0</v>
      </c>
      <c r="I202" s="58">
        <v>10.76</v>
      </c>
      <c r="J202" s="59">
        <f t="shared" si="11"/>
        <v>0</v>
      </c>
      <c r="K202" s="60">
        <v>1</v>
      </c>
      <c r="L202" s="61">
        <f>E202*K202</f>
        <v>0</v>
      </c>
      <c r="M202" s="61">
        <v>8434453112072</v>
      </c>
      <c r="N202" s="61" t="s">
        <v>34</v>
      </c>
      <c r="O202" s="61">
        <v>39269097</v>
      </c>
    </row>
    <row r="203" spans="1:15" s="63" customFormat="1" ht="12.75" customHeight="1" x14ac:dyDescent="0.25">
      <c r="A203" s="73"/>
      <c r="B203" s="145" t="s">
        <v>31</v>
      </c>
      <c r="C203" s="65" t="s">
        <v>373</v>
      </c>
      <c r="D203" s="12" t="s">
        <v>1379</v>
      </c>
      <c r="E203" s="88"/>
      <c r="F203" s="56" t="s">
        <v>37</v>
      </c>
      <c r="G203" s="58">
        <f t="shared" ref="G203:G242" si="15">I203*(1-J203)</f>
        <v>2.44</v>
      </c>
      <c r="H203" s="130">
        <f t="shared" ref="H203:H242" si="16">E203*G203</f>
        <v>0</v>
      </c>
      <c r="I203" s="58">
        <v>2.44</v>
      </c>
      <c r="J203" s="59">
        <f t="shared" si="11"/>
        <v>0</v>
      </c>
      <c r="K203" s="60">
        <v>0.33</v>
      </c>
      <c r="L203" s="61">
        <f t="shared" ref="L203:L241" si="17">E203*K203</f>
        <v>0</v>
      </c>
      <c r="M203" s="61" t="s">
        <v>374</v>
      </c>
      <c r="N203" s="61" t="s">
        <v>34</v>
      </c>
      <c r="O203" s="61">
        <v>73089059</v>
      </c>
    </row>
    <row r="204" spans="1:15" s="63" customFormat="1" ht="12.75" customHeight="1" x14ac:dyDescent="0.25">
      <c r="A204" s="73"/>
      <c r="B204" s="145" t="s">
        <v>31</v>
      </c>
      <c r="C204" s="65" t="s">
        <v>375</v>
      </c>
      <c r="D204" s="12" t="s">
        <v>1380</v>
      </c>
      <c r="E204" s="88"/>
      <c r="F204" s="56" t="s">
        <v>37</v>
      </c>
      <c r="G204" s="58">
        <f t="shared" si="15"/>
        <v>3.16</v>
      </c>
      <c r="H204" s="130">
        <f t="shared" si="16"/>
        <v>0</v>
      </c>
      <c r="I204" s="58">
        <v>3.16</v>
      </c>
      <c r="J204" s="59">
        <f t="shared" si="11"/>
        <v>0</v>
      </c>
      <c r="K204" s="60">
        <v>0.55000000000000004</v>
      </c>
      <c r="L204" s="61">
        <f t="shared" si="17"/>
        <v>0</v>
      </c>
      <c r="M204" s="61" t="s">
        <v>376</v>
      </c>
      <c r="N204" s="61" t="s">
        <v>34</v>
      </c>
      <c r="O204" s="61">
        <v>73089059</v>
      </c>
    </row>
    <row r="205" spans="1:15" s="63" customFormat="1" ht="12.75" customHeight="1" x14ac:dyDescent="0.25">
      <c r="A205" s="73"/>
      <c r="B205" s="145" t="s">
        <v>31</v>
      </c>
      <c r="C205" s="65" t="s">
        <v>377</v>
      </c>
      <c r="D205" s="12" t="s">
        <v>1381</v>
      </c>
      <c r="E205" s="88"/>
      <c r="F205" s="56" t="s">
        <v>37</v>
      </c>
      <c r="G205" s="58">
        <f t="shared" si="15"/>
        <v>4.12</v>
      </c>
      <c r="H205" s="130">
        <f t="shared" si="16"/>
        <v>0</v>
      </c>
      <c r="I205" s="58">
        <v>4.12</v>
      </c>
      <c r="J205" s="59">
        <f t="shared" si="11"/>
        <v>0</v>
      </c>
      <c r="K205" s="60">
        <v>0.76</v>
      </c>
      <c r="L205" s="61">
        <f t="shared" si="17"/>
        <v>0</v>
      </c>
      <c r="M205" s="61" t="s">
        <v>378</v>
      </c>
      <c r="N205" s="61" t="s">
        <v>34</v>
      </c>
      <c r="O205" s="61">
        <v>73089059</v>
      </c>
    </row>
    <row r="206" spans="1:15" s="63" customFormat="1" ht="12.75" customHeight="1" x14ac:dyDescent="0.25">
      <c r="A206" s="73"/>
      <c r="B206" s="145" t="s">
        <v>31</v>
      </c>
      <c r="C206" s="65" t="s">
        <v>379</v>
      </c>
      <c r="D206" s="12" t="s">
        <v>1382</v>
      </c>
      <c r="E206" s="88"/>
      <c r="F206" s="56" t="s">
        <v>37</v>
      </c>
      <c r="G206" s="58">
        <f t="shared" si="15"/>
        <v>5.04</v>
      </c>
      <c r="H206" s="130">
        <f t="shared" si="16"/>
        <v>0</v>
      </c>
      <c r="I206" s="58">
        <v>5.04</v>
      </c>
      <c r="J206" s="59">
        <f t="shared" si="11"/>
        <v>0</v>
      </c>
      <c r="K206" s="60">
        <v>0.98</v>
      </c>
      <c r="L206" s="61">
        <f t="shared" si="17"/>
        <v>0</v>
      </c>
      <c r="M206" s="61" t="s">
        <v>380</v>
      </c>
      <c r="N206" s="61" t="s">
        <v>34</v>
      </c>
      <c r="O206" s="61">
        <v>73089059</v>
      </c>
    </row>
    <row r="207" spans="1:15" s="63" customFormat="1" ht="12.75" customHeight="1" x14ac:dyDescent="0.25">
      <c r="A207" s="73"/>
      <c r="B207" s="145" t="s">
        <v>31</v>
      </c>
      <c r="C207" s="65" t="s">
        <v>381</v>
      </c>
      <c r="D207" s="12" t="s">
        <v>1383</v>
      </c>
      <c r="E207" s="88"/>
      <c r="F207" s="56" t="s">
        <v>37</v>
      </c>
      <c r="G207" s="58">
        <f t="shared" si="15"/>
        <v>7.6</v>
      </c>
      <c r="H207" s="130">
        <f t="shared" si="16"/>
        <v>0</v>
      </c>
      <c r="I207" s="58">
        <v>7.6</v>
      </c>
      <c r="J207" s="59">
        <f t="shared" si="11"/>
        <v>0</v>
      </c>
      <c r="K207" s="60">
        <v>1.54</v>
      </c>
      <c r="L207" s="61">
        <f t="shared" si="17"/>
        <v>0</v>
      </c>
      <c r="M207" s="61" t="s">
        <v>382</v>
      </c>
      <c r="N207" s="61" t="s">
        <v>34</v>
      </c>
      <c r="O207" s="61">
        <v>73089059</v>
      </c>
    </row>
    <row r="208" spans="1:15" s="63" customFormat="1" ht="12.75" customHeight="1" x14ac:dyDescent="0.25">
      <c r="A208" s="73"/>
      <c r="B208" s="145" t="s">
        <v>31</v>
      </c>
      <c r="C208" s="65" t="s">
        <v>383</v>
      </c>
      <c r="D208" s="12" t="s">
        <v>1384</v>
      </c>
      <c r="E208" s="88"/>
      <c r="F208" s="56" t="s">
        <v>37</v>
      </c>
      <c r="G208" s="58">
        <f t="shared" si="15"/>
        <v>11.52</v>
      </c>
      <c r="H208" s="130">
        <f t="shared" si="16"/>
        <v>0</v>
      </c>
      <c r="I208" s="58">
        <v>11.52</v>
      </c>
      <c r="J208" s="59">
        <f t="shared" si="11"/>
        <v>0</v>
      </c>
      <c r="K208" s="60">
        <v>2.1800000000000002</v>
      </c>
      <c r="L208" s="61">
        <f t="shared" si="17"/>
        <v>0</v>
      </c>
      <c r="M208" s="61" t="s">
        <v>384</v>
      </c>
      <c r="N208" s="61" t="s">
        <v>34</v>
      </c>
      <c r="O208" s="61">
        <v>73089059</v>
      </c>
    </row>
    <row r="209" spans="1:15" s="63" customFormat="1" ht="12.75" customHeight="1" x14ac:dyDescent="0.25">
      <c r="A209" s="73"/>
      <c r="B209" s="145" t="s">
        <v>31</v>
      </c>
      <c r="C209" s="65" t="s">
        <v>385</v>
      </c>
      <c r="D209" s="12" t="s">
        <v>1385</v>
      </c>
      <c r="E209" s="88"/>
      <c r="F209" s="56" t="s">
        <v>37</v>
      </c>
      <c r="G209" s="58">
        <f t="shared" si="15"/>
        <v>16.079999999999998</v>
      </c>
      <c r="H209" s="130">
        <f t="shared" si="16"/>
        <v>0</v>
      </c>
      <c r="I209" s="58">
        <v>16.079999999999998</v>
      </c>
      <c r="J209" s="59">
        <f t="shared" si="11"/>
        <v>0</v>
      </c>
      <c r="K209" s="60">
        <v>3.33</v>
      </c>
      <c r="L209" s="61">
        <f t="shared" si="17"/>
        <v>0</v>
      </c>
      <c r="M209" s="61" t="s">
        <v>386</v>
      </c>
      <c r="N209" s="61" t="s">
        <v>34</v>
      </c>
      <c r="O209" s="61">
        <v>73089059</v>
      </c>
    </row>
    <row r="210" spans="1:15" s="63" customFormat="1" ht="12.75" customHeight="1" x14ac:dyDescent="0.2">
      <c r="A210" s="74"/>
      <c r="B210" s="145" t="s">
        <v>31</v>
      </c>
      <c r="C210" s="65" t="s">
        <v>387</v>
      </c>
      <c r="D210" s="12" t="s">
        <v>1386</v>
      </c>
      <c r="E210" s="88"/>
      <c r="F210" s="56" t="s">
        <v>37</v>
      </c>
      <c r="G210" s="58">
        <f>I210*(1-J210)</f>
        <v>2.3199999999999998</v>
      </c>
      <c r="H210" s="130">
        <f>E210*G210</f>
        <v>0</v>
      </c>
      <c r="I210" s="58">
        <v>2.3199999999999998</v>
      </c>
      <c r="J210" s="59">
        <f t="shared" si="11"/>
        <v>0</v>
      </c>
      <c r="K210" s="60">
        <v>0.28999999999999998</v>
      </c>
      <c r="L210" s="61">
        <f>E210*K210</f>
        <v>0</v>
      </c>
      <c r="M210" s="61" t="s">
        <v>388</v>
      </c>
      <c r="N210" s="61" t="s">
        <v>34</v>
      </c>
      <c r="O210" s="61">
        <v>73089059</v>
      </c>
    </row>
    <row r="211" spans="1:15" s="63" customFormat="1" ht="12.75" customHeight="1" x14ac:dyDescent="0.2">
      <c r="A211" s="74"/>
      <c r="B211" s="145" t="s">
        <v>31</v>
      </c>
      <c r="C211" s="65" t="s">
        <v>389</v>
      </c>
      <c r="D211" s="12" t="s">
        <v>1387</v>
      </c>
      <c r="E211" s="88"/>
      <c r="F211" s="56" t="s">
        <v>37</v>
      </c>
      <c r="G211" s="58">
        <f t="shared" si="15"/>
        <v>2.52</v>
      </c>
      <c r="H211" s="130">
        <f t="shared" si="16"/>
        <v>0</v>
      </c>
      <c r="I211" s="58">
        <v>2.52</v>
      </c>
      <c r="J211" s="59">
        <f t="shared" si="11"/>
        <v>0</v>
      </c>
      <c r="K211" s="60">
        <v>0.34</v>
      </c>
      <c r="L211" s="61">
        <f t="shared" si="17"/>
        <v>0</v>
      </c>
      <c r="M211" s="61" t="s">
        <v>390</v>
      </c>
      <c r="N211" s="61" t="s">
        <v>34</v>
      </c>
      <c r="O211" s="61">
        <v>73089059</v>
      </c>
    </row>
    <row r="212" spans="1:15" s="63" customFormat="1" ht="12.75" customHeight="1" x14ac:dyDescent="0.2">
      <c r="A212" s="74"/>
      <c r="B212" s="145" t="s">
        <v>31</v>
      </c>
      <c r="C212" s="65" t="s">
        <v>391</v>
      </c>
      <c r="D212" s="12" t="s">
        <v>1388</v>
      </c>
      <c r="E212" s="88"/>
      <c r="F212" s="56" t="s">
        <v>37</v>
      </c>
      <c r="G212" s="58">
        <f t="shared" si="15"/>
        <v>4.26</v>
      </c>
      <c r="H212" s="130">
        <f t="shared" si="16"/>
        <v>0</v>
      </c>
      <c r="I212" s="58">
        <v>4.26</v>
      </c>
      <c r="J212" s="59">
        <f t="shared" si="11"/>
        <v>0</v>
      </c>
      <c r="K212" s="60">
        <v>0.65</v>
      </c>
      <c r="L212" s="61">
        <f t="shared" si="17"/>
        <v>0</v>
      </c>
      <c r="M212" s="61" t="s">
        <v>392</v>
      </c>
      <c r="N212" s="61" t="s">
        <v>34</v>
      </c>
      <c r="O212" s="61">
        <v>73089059</v>
      </c>
    </row>
    <row r="213" spans="1:15" s="63" customFormat="1" ht="12.75" customHeight="1" x14ac:dyDescent="0.2">
      <c r="A213" s="74"/>
      <c r="B213" s="145" t="s">
        <v>31</v>
      </c>
      <c r="C213" s="65" t="s">
        <v>393</v>
      </c>
      <c r="D213" s="12" t="s">
        <v>1389</v>
      </c>
      <c r="E213" s="88"/>
      <c r="F213" s="56" t="s">
        <v>115</v>
      </c>
      <c r="G213" s="58">
        <f t="shared" si="15"/>
        <v>8.84</v>
      </c>
      <c r="H213" s="130">
        <f t="shared" si="16"/>
        <v>0</v>
      </c>
      <c r="I213" s="58">
        <v>8.84</v>
      </c>
      <c r="J213" s="59">
        <f t="shared" si="11"/>
        <v>0</v>
      </c>
      <c r="K213" s="60">
        <v>0.27</v>
      </c>
      <c r="L213" s="61">
        <f t="shared" si="17"/>
        <v>0</v>
      </c>
      <c r="M213" s="61" t="s">
        <v>394</v>
      </c>
      <c r="N213" s="61" t="s">
        <v>34</v>
      </c>
      <c r="O213" s="61">
        <v>73089059</v>
      </c>
    </row>
    <row r="214" spans="1:15" s="63" customFormat="1" ht="12.75" customHeight="1" x14ac:dyDescent="0.2">
      <c r="A214" s="74"/>
      <c r="B214" s="145" t="s">
        <v>31</v>
      </c>
      <c r="C214" s="65" t="s">
        <v>395</v>
      </c>
      <c r="D214" s="12" t="s">
        <v>1390</v>
      </c>
      <c r="E214" s="88"/>
      <c r="F214" s="56" t="s">
        <v>115</v>
      </c>
      <c r="G214" s="58">
        <f t="shared" si="15"/>
        <v>10.48</v>
      </c>
      <c r="H214" s="130">
        <f t="shared" si="16"/>
        <v>0</v>
      </c>
      <c r="I214" s="58">
        <v>10.48</v>
      </c>
      <c r="J214" s="59">
        <f t="shared" si="11"/>
        <v>0</v>
      </c>
      <c r="K214" s="60">
        <v>0.41</v>
      </c>
      <c r="L214" s="61">
        <f t="shared" si="17"/>
        <v>0</v>
      </c>
      <c r="M214" s="61" t="s">
        <v>396</v>
      </c>
      <c r="N214" s="61" t="s">
        <v>34</v>
      </c>
      <c r="O214" s="61">
        <v>73089059</v>
      </c>
    </row>
    <row r="215" spans="1:15" s="63" customFormat="1" ht="12.75" customHeight="1" x14ac:dyDescent="0.2">
      <c r="A215" s="74"/>
      <c r="B215" s="145" t="s">
        <v>31</v>
      </c>
      <c r="C215" s="65" t="s">
        <v>397</v>
      </c>
      <c r="D215" s="12" t="s">
        <v>1391</v>
      </c>
      <c r="E215" s="88"/>
      <c r="F215" s="56" t="s">
        <v>115</v>
      </c>
      <c r="G215" s="58">
        <f t="shared" si="15"/>
        <v>12.04</v>
      </c>
      <c r="H215" s="130">
        <f t="shared" si="16"/>
        <v>0</v>
      </c>
      <c r="I215" s="58">
        <v>12.04</v>
      </c>
      <c r="J215" s="59">
        <f t="shared" si="11"/>
        <v>0</v>
      </c>
      <c r="K215" s="60">
        <v>0.56999999999999995</v>
      </c>
      <c r="L215" s="61">
        <f t="shared" si="17"/>
        <v>0</v>
      </c>
      <c r="M215" s="61" t="s">
        <v>398</v>
      </c>
      <c r="N215" s="61" t="s">
        <v>34</v>
      </c>
      <c r="O215" s="61">
        <v>73089059</v>
      </c>
    </row>
    <row r="216" spans="1:15" s="63" customFormat="1" ht="12.75" customHeight="1" x14ac:dyDescent="0.2">
      <c r="A216" s="74"/>
      <c r="B216" s="145" t="s">
        <v>31</v>
      </c>
      <c r="C216" s="65" t="s">
        <v>399</v>
      </c>
      <c r="D216" s="12" t="s">
        <v>1392</v>
      </c>
      <c r="E216" s="88"/>
      <c r="F216" s="56" t="s">
        <v>115</v>
      </c>
      <c r="G216" s="58">
        <f t="shared" si="15"/>
        <v>15.64</v>
      </c>
      <c r="H216" s="130">
        <f t="shared" si="16"/>
        <v>0</v>
      </c>
      <c r="I216" s="58">
        <v>15.64</v>
      </c>
      <c r="J216" s="59">
        <f t="shared" si="11"/>
        <v>0</v>
      </c>
      <c r="K216" s="60">
        <v>0.97</v>
      </c>
      <c r="L216" s="61">
        <f t="shared" si="17"/>
        <v>0</v>
      </c>
      <c r="M216" s="61" t="s">
        <v>400</v>
      </c>
      <c r="N216" s="61" t="s">
        <v>34</v>
      </c>
      <c r="O216" s="61">
        <v>73089059</v>
      </c>
    </row>
    <row r="217" spans="1:15" s="63" customFormat="1" ht="12.75" customHeight="1" x14ac:dyDescent="0.2">
      <c r="A217" s="74"/>
      <c r="B217" s="145" t="s">
        <v>31</v>
      </c>
      <c r="C217" s="65" t="s">
        <v>401</v>
      </c>
      <c r="D217" s="12" t="s">
        <v>1393</v>
      </c>
      <c r="E217" s="88"/>
      <c r="F217" s="56" t="s">
        <v>115</v>
      </c>
      <c r="G217" s="58">
        <f t="shared" si="15"/>
        <v>20.52</v>
      </c>
      <c r="H217" s="130">
        <f t="shared" si="16"/>
        <v>0</v>
      </c>
      <c r="I217" s="58">
        <v>20.52</v>
      </c>
      <c r="J217" s="59">
        <f t="shared" si="11"/>
        <v>0</v>
      </c>
      <c r="K217" s="60">
        <v>1.46</v>
      </c>
      <c r="L217" s="61">
        <f t="shared" si="17"/>
        <v>0</v>
      </c>
      <c r="M217" s="61" t="s">
        <v>402</v>
      </c>
      <c r="N217" s="61" t="s">
        <v>34</v>
      </c>
      <c r="O217" s="61">
        <v>73089059</v>
      </c>
    </row>
    <row r="218" spans="1:15" s="63" customFormat="1" ht="12.75" customHeight="1" x14ac:dyDescent="0.2">
      <c r="A218" s="74"/>
      <c r="B218" s="145" t="s">
        <v>31</v>
      </c>
      <c r="C218" s="65" t="s">
        <v>403</v>
      </c>
      <c r="D218" s="12" t="s">
        <v>1394</v>
      </c>
      <c r="E218" s="88"/>
      <c r="F218" s="56" t="s">
        <v>115</v>
      </c>
      <c r="G218" s="58">
        <f t="shared" si="15"/>
        <v>28.92</v>
      </c>
      <c r="H218" s="130">
        <f t="shared" si="16"/>
        <v>0</v>
      </c>
      <c r="I218" s="58">
        <v>28.92</v>
      </c>
      <c r="J218" s="59">
        <f t="shared" si="11"/>
        <v>0</v>
      </c>
      <c r="K218" s="60">
        <v>2.04</v>
      </c>
      <c r="L218" s="61">
        <f t="shared" si="17"/>
        <v>0</v>
      </c>
      <c r="M218" s="61" t="s">
        <v>404</v>
      </c>
      <c r="N218" s="61" t="s">
        <v>34</v>
      </c>
      <c r="O218" s="61">
        <v>73089059</v>
      </c>
    </row>
    <row r="219" spans="1:15" s="63" customFormat="1" ht="12.75" customHeight="1" x14ac:dyDescent="0.2">
      <c r="A219" s="74"/>
      <c r="B219" s="145" t="s">
        <v>31</v>
      </c>
      <c r="C219" s="65" t="s">
        <v>405</v>
      </c>
      <c r="D219" s="12" t="s">
        <v>1395</v>
      </c>
      <c r="E219" s="88"/>
      <c r="F219" s="56" t="s">
        <v>115</v>
      </c>
      <c r="G219" s="58">
        <f t="shared" si="15"/>
        <v>8</v>
      </c>
      <c r="H219" s="130">
        <f t="shared" si="16"/>
        <v>0</v>
      </c>
      <c r="I219" s="58">
        <v>8</v>
      </c>
      <c r="J219" s="59">
        <f t="shared" si="11"/>
        <v>0</v>
      </c>
      <c r="K219" s="60">
        <v>0.23</v>
      </c>
      <c r="L219" s="61">
        <f t="shared" si="17"/>
        <v>0</v>
      </c>
      <c r="M219" s="61" t="s">
        <v>406</v>
      </c>
      <c r="N219" s="61" t="s">
        <v>34</v>
      </c>
      <c r="O219" s="61">
        <v>73089059</v>
      </c>
    </row>
    <row r="220" spans="1:15" s="63" customFormat="1" ht="12.75" customHeight="1" x14ac:dyDescent="0.2">
      <c r="A220" s="74"/>
      <c r="B220" s="145" t="s">
        <v>31</v>
      </c>
      <c r="C220" s="65" t="s">
        <v>407</v>
      </c>
      <c r="D220" s="12" t="s">
        <v>1396</v>
      </c>
      <c r="E220" s="88"/>
      <c r="F220" s="56" t="s">
        <v>115</v>
      </c>
      <c r="G220" s="58">
        <f t="shared" si="15"/>
        <v>8.48</v>
      </c>
      <c r="H220" s="130">
        <f t="shared" si="16"/>
        <v>0</v>
      </c>
      <c r="I220" s="58">
        <v>8.48</v>
      </c>
      <c r="J220" s="59">
        <f t="shared" si="11"/>
        <v>0</v>
      </c>
      <c r="K220" s="60">
        <v>0.32</v>
      </c>
      <c r="L220" s="61">
        <f t="shared" si="17"/>
        <v>0</v>
      </c>
      <c r="M220" s="61" t="s">
        <v>408</v>
      </c>
      <c r="N220" s="61" t="s">
        <v>34</v>
      </c>
      <c r="O220" s="61">
        <v>73089059</v>
      </c>
    </row>
    <row r="221" spans="1:15" s="63" customFormat="1" ht="12.75" customHeight="1" x14ac:dyDescent="0.2">
      <c r="A221" s="74"/>
      <c r="B221" s="145" t="s">
        <v>31</v>
      </c>
      <c r="C221" s="65" t="s">
        <v>409</v>
      </c>
      <c r="D221" s="12" t="s">
        <v>1397</v>
      </c>
      <c r="E221" s="88"/>
      <c r="F221" s="56" t="s">
        <v>115</v>
      </c>
      <c r="G221" s="58">
        <f t="shared" si="15"/>
        <v>9.36</v>
      </c>
      <c r="H221" s="130">
        <f t="shared" si="16"/>
        <v>0</v>
      </c>
      <c r="I221" s="58">
        <v>9.36</v>
      </c>
      <c r="J221" s="59">
        <f t="shared" si="11"/>
        <v>0</v>
      </c>
      <c r="K221" s="60">
        <v>0.41</v>
      </c>
      <c r="L221" s="61">
        <f t="shared" si="17"/>
        <v>0</v>
      </c>
      <c r="M221" s="61" t="s">
        <v>410</v>
      </c>
      <c r="N221" s="61" t="s">
        <v>34</v>
      </c>
      <c r="O221" s="61">
        <v>73089059</v>
      </c>
    </row>
    <row r="222" spans="1:15" s="63" customFormat="1" ht="12.75" customHeight="1" x14ac:dyDescent="0.2">
      <c r="A222" s="74"/>
      <c r="B222" s="145" t="s">
        <v>31</v>
      </c>
      <c r="C222" s="65" t="s">
        <v>411</v>
      </c>
      <c r="D222" s="12" t="s">
        <v>1398</v>
      </c>
      <c r="E222" s="88"/>
      <c r="F222" s="56" t="s">
        <v>115</v>
      </c>
      <c r="G222" s="58">
        <f t="shared" si="15"/>
        <v>10.36</v>
      </c>
      <c r="H222" s="130">
        <f t="shared" si="16"/>
        <v>0</v>
      </c>
      <c r="I222" s="58">
        <v>10.36</v>
      </c>
      <c r="J222" s="59">
        <f t="shared" si="11"/>
        <v>0</v>
      </c>
      <c r="K222" s="60">
        <v>0.57999999999999996</v>
      </c>
      <c r="L222" s="61">
        <f t="shared" si="17"/>
        <v>0</v>
      </c>
      <c r="M222" s="61" t="s">
        <v>412</v>
      </c>
      <c r="N222" s="61" t="s">
        <v>34</v>
      </c>
      <c r="O222" s="61">
        <v>73089059</v>
      </c>
    </row>
    <row r="223" spans="1:15" s="63" customFormat="1" ht="12.75" customHeight="1" x14ac:dyDescent="0.2">
      <c r="A223" s="74"/>
      <c r="B223" s="145" t="s">
        <v>31</v>
      </c>
      <c r="C223" s="65" t="s">
        <v>413</v>
      </c>
      <c r="D223" s="12" t="s">
        <v>1399</v>
      </c>
      <c r="E223" s="88"/>
      <c r="F223" s="56" t="s">
        <v>115</v>
      </c>
      <c r="G223" s="58">
        <f t="shared" si="15"/>
        <v>11.4</v>
      </c>
      <c r="H223" s="130">
        <f t="shared" si="16"/>
        <v>0</v>
      </c>
      <c r="I223" s="58">
        <v>11.4</v>
      </c>
      <c r="J223" s="59">
        <f t="shared" si="11"/>
        <v>0</v>
      </c>
      <c r="K223" s="60">
        <v>0.75</v>
      </c>
      <c r="L223" s="61">
        <f t="shared" si="17"/>
        <v>0</v>
      </c>
      <c r="M223" s="61" t="s">
        <v>414</v>
      </c>
      <c r="N223" s="61" t="s">
        <v>34</v>
      </c>
      <c r="O223" s="61">
        <v>73089059</v>
      </c>
    </row>
    <row r="224" spans="1:15" s="63" customFormat="1" ht="12.75" customHeight="1" x14ac:dyDescent="0.2">
      <c r="A224" s="74"/>
      <c r="B224" s="145" t="s">
        <v>31</v>
      </c>
      <c r="C224" s="65" t="s">
        <v>415</v>
      </c>
      <c r="D224" s="12" t="s">
        <v>1400</v>
      </c>
      <c r="E224" s="88"/>
      <c r="F224" s="56" t="s">
        <v>115</v>
      </c>
      <c r="G224" s="58">
        <f t="shared" si="15"/>
        <v>13.12</v>
      </c>
      <c r="H224" s="130">
        <f t="shared" si="16"/>
        <v>0</v>
      </c>
      <c r="I224" s="58">
        <v>13.12</v>
      </c>
      <c r="J224" s="59">
        <f t="shared" si="11"/>
        <v>0</v>
      </c>
      <c r="K224" s="60">
        <v>0.93</v>
      </c>
      <c r="L224" s="61">
        <f t="shared" si="17"/>
        <v>0</v>
      </c>
      <c r="M224" s="61" t="s">
        <v>416</v>
      </c>
      <c r="N224" s="61" t="s">
        <v>34</v>
      </c>
      <c r="O224" s="61">
        <v>73089059</v>
      </c>
    </row>
    <row r="225" spans="1:15" s="63" customFormat="1" ht="12.75" customHeight="1" x14ac:dyDescent="0.25">
      <c r="A225" s="73"/>
      <c r="B225" s="145" t="s">
        <v>31</v>
      </c>
      <c r="C225" s="65" t="s">
        <v>417</v>
      </c>
      <c r="D225" s="12" t="s">
        <v>1401</v>
      </c>
      <c r="E225" s="88"/>
      <c r="F225" s="56" t="s">
        <v>115</v>
      </c>
      <c r="G225" s="58">
        <f t="shared" si="15"/>
        <v>10</v>
      </c>
      <c r="H225" s="130">
        <f t="shared" si="16"/>
        <v>0</v>
      </c>
      <c r="I225" s="58">
        <v>10</v>
      </c>
      <c r="J225" s="59">
        <f t="shared" si="11"/>
        <v>0</v>
      </c>
      <c r="K225" s="60">
        <v>0.4</v>
      </c>
      <c r="L225" s="61">
        <f t="shared" si="17"/>
        <v>0</v>
      </c>
      <c r="M225" s="61" t="s">
        <v>418</v>
      </c>
      <c r="N225" s="61" t="s">
        <v>34</v>
      </c>
      <c r="O225" s="61">
        <v>73089059</v>
      </c>
    </row>
    <row r="226" spans="1:15" s="63" customFormat="1" ht="12.75" customHeight="1" x14ac:dyDescent="0.25">
      <c r="A226" s="73"/>
      <c r="B226" s="145" t="s">
        <v>31</v>
      </c>
      <c r="C226" s="65" t="s">
        <v>419</v>
      </c>
      <c r="D226" s="12" t="s">
        <v>1402</v>
      </c>
      <c r="E226" s="88"/>
      <c r="F226" s="56" t="s">
        <v>115</v>
      </c>
      <c r="G226" s="58">
        <f t="shared" si="15"/>
        <v>10.96</v>
      </c>
      <c r="H226" s="130">
        <f t="shared" si="16"/>
        <v>0</v>
      </c>
      <c r="I226" s="58">
        <v>10.96</v>
      </c>
      <c r="J226" s="59">
        <f t="shared" ref="J226:J244" si="18">G$16/100</f>
        <v>0</v>
      </c>
      <c r="K226" s="60">
        <v>0.55000000000000004</v>
      </c>
      <c r="L226" s="61">
        <f t="shared" si="17"/>
        <v>0</v>
      </c>
      <c r="M226" s="61" t="s">
        <v>420</v>
      </c>
      <c r="N226" s="61" t="s">
        <v>34</v>
      </c>
      <c r="O226" s="61">
        <v>73089059</v>
      </c>
    </row>
    <row r="227" spans="1:15" s="63" customFormat="1" ht="12.75" customHeight="1" x14ac:dyDescent="0.25">
      <c r="A227" s="73"/>
      <c r="B227" s="145" t="s">
        <v>31</v>
      </c>
      <c r="C227" s="65" t="s">
        <v>421</v>
      </c>
      <c r="D227" s="12" t="s">
        <v>1403</v>
      </c>
      <c r="E227" s="88"/>
      <c r="F227" s="56" t="s">
        <v>115</v>
      </c>
      <c r="G227" s="58">
        <f t="shared" si="15"/>
        <v>12.08</v>
      </c>
      <c r="H227" s="130">
        <f t="shared" si="16"/>
        <v>0</v>
      </c>
      <c r="I227" s="58">
        <v>12.08</v>
      </c>
      <c r="J227" s="59">
        <f t="shared" si="18"/>
        <v>0</v>
      </c>
      <c r="K227" s="60">
        <v>0.71</v>
      </c>
      <c r="L227" s="61">
        <f t="shared" si="17"/>
        <v>0</v>
      </c>
      <c r="M227" s="61" t="s">
        <v>422</v>
      </c>
      <c r="N227" s="61" t="s">
        <v>34</v>
      </c>
      <c r="O227" s="61">
        <v>73089059</v>
      </c>
    </row>
    <row r="228" spans="1:15" s="63" customFormat="1" ht="12.75" customHeight="1" x14ac:dyDescent="0.25">
      <c r="A228" s="73"/>
      <c r="B228" s="145" t="s">
        <v>31</v>
      </c>
      <c r="C228" s="65" t="s">
        <v>423</v>
      </c>
      <c r="D228" s="12" t="s">
        <v>1404</v>
      </c>
      <c r="E228" s="88"/>
      <c r="F228" s="56" t="s">
        <v>115</v>
      </c>
      <c r="G228" s="58">
        <f t="shared" si="15"/>
        <v>14.16</v>
      </c>
      <c r="H228" s="130">
        <f t="shared" si="16"/>
        <v>0</v>
      </c>
      <c r="I228" s="58">
        <v>14.16</v>
      </c>
      <c r="J228" s="59">
        <f t="shared" si="18"/>
        <v>0</v>
      </c>
      <c r="K228" s="60">
        <v>1.01</v>
      </c>
      <c r="L228" s="61">
        <f t="shared" si="17"/>
        <v>0</v>
      </c>
      <c r="M228" s="61" t="s">
        <v>424</v>
      </c>
      <c r="N228" s="61" t="s">
        <v>34</v>
      </c>
      <c r="O228" s="61">
        <v>73089059</v>
      </c>
    </row>
    <row r="229" spans="1:15" s="63" customFormat="1" ht="12.75" customHeight="1" x14ac:dyDescent="0.25">
      <c r="A229" s="73"/>
      <c r="B229" s="145" t="s">
        <v>31</v>
      </c>
      <c r="C229" s="65" t="s">
        <v>425</v>
      </c>
      <c r="D229" s="12" t="s">
        <v>1405</v>
      </c>
      <c r="E229" s="88"/>
      <c r="F229" s="56" t="s">
        <v>115</v>
      </c>
      <c r="G229" s="58">
        <f t="shared" si="15"/>
        <v>16.600000000000001</v>
      </c>
      <c r="H229" s="130">
        <f t="shared" si="16"/>
        <v>0</v>
      </c>
      <c r="I229" s="58">
        <v>16.600000000000001</v>
      </c>
      <c r="J229" s="59">
        <f t="shared" si="18"/>
        <v>0</v>
      </c>
      <c r="K229" s="60">
        <v>1.32</v>
      </c>
      <c r="L229" s="61">
        <f t="shared" si="17"/>
        <v>0</v>
      </c>
      <c r="M229" s="61" t="s">
        <v>426</v>
      </c>
      <c r="N229" s="61" t="s">
        <v>34</v>
      </c>
      <c r="O229" s="61">
        <v>73089059</v>
      </c>
    </row>
    <row r="230" spans="1:15" s="63" customFormat="1" ht="12.75" customHeight="1" x14ac:dyDescent="0.25">
      <c r="A230" s="73"/>
      <c r="B230" s="145" t="s">
        <v>31</v>
      </c>
      <c r="C230" s="65" t="s">
        <v>427</v>
      </c>
      <c r="D230" s="12" t="s">
        <v>1406</v>
      </c>
      <c r="E230" s="88"/>
      <c r="F230" s="56" t="s">
        <v>115</v>
      </c>
      <c r="G230" s="58">
        <f t="shared" si="15"/>
        <v>18.64</v>
      </c>
      <c r="H230" s="130">
        <f t="shared" si="16"/>
        <v>0</v>
      </c>
      <c r="I230" s="58">
        <v>18.64</v>
      </c>
      <c r="J230" s="59">
        <f t="shared" si="18"/>
        <v>0</v>
      </c>
      <c r="K230" s="60">
        <v>1.62</v>
      </c>
      <c r="L230" s="61">
        <f t="shared" si="17"/>
        <v>0</v>
      </c>
      <c r="M230" s="61" t="s">
        <v>428</v>
      </c>
      <c r="N230" s="61" t="s">
        <v>34</v>
      </c>
      <c r="O230" s="61">
        <v>73089059</v>
      </c>
    </row>
    <row r="231" spans="1:15" s="63" customFormat="1" ht="12.75" customHeight="1" x14ac:dyDescent="0.2">
      <c r="A231" s="74"/>
      <c r="B231" s="145" t="s">
        <v>31</v>
      </c>
      <c r="C231" s="65" t="s">
        <v>429</v>
      </c>
      <c r="D231" s="12" t="s">
        <v>1407</v>
      </c>
      <c r="E231" s="88"/>
      <c r="F231" s="56" t="s">
        <v>115</v>
      </c>
      <c r="G231" s="58">
        <f t="shared" si="15"/>
        <v>11.28</v>
      </c>
      <c r="H231" s="130">
        <f t="shared" si="16"/>
        <v>0</v>
      </c>
      <c r="I231" s="58">
        <v>11.28</v>
      </c>
      <c r="J231" s="59">
        <f t="shared" si="18"/>
        <v>0</v>
      </c>
      <c r="K231" s="60">
        <v>0.45</v>
      </c>
      <c r="L231" s="61">
        <f t="shared" si="17"/>
        <v>0</v>
      </c>
      <c r="M231" s="61" t="s">
        <v>430</v>
      </c>
      <c r="N231" s="61" t="s">
        <v>34</v>
      </c>
      <c r="O231" s="61">
        <v>73089059</v>
      </c>
    </row>
    <row r="232" spans="1:15" s="63" customFormat="1" ht="12.75" customHeight="1" x14ac:dyDescent="0.2">
      <c r="A232" s="74"/>
      <c r="B232" s="145" t="s">
        <v>31</v>
      </c>
      <c r="C232" s="65" t="s">
        <v>431</v>
      </c>
      <c r="D232" s="12" t="s">
        <v>1408</v>
      </c>
      <c r="E232" s="88"/>
      <c r="F232" s="56" t="s">
        <v>115</v>
      </c>
      <c r="G232" s="58">
        <f t="shared" si="15"/>
        <v>12.32</v>
      </c>
      <c r="H232" s="130">
        <f t="shared" si="16"/>
        <v>0</v>
      </c>
      <c r="I232" s="58">
        <v>12.32</v>
      </c>
      <c r="J232" s="59">
        <f t="shared" si="18"/>
        <v>0</v>
      </c>
      <c r="K232" s="60">
        <v>0.66</v>
      </c>
      <c r="L232" s="61">
        <f t="shared" si="17"/>
        <v>0</v>
      </c>
      <c r="M232" s="61" t="s">
        <v>432</v>
      </c>
      <c r="N232" s="61" t="s">
        <v>34</v>
      </c>
      <c r="O232" s="61">
        <v>73089059</v>
      </c>
    </row>
    <row r="233" spans="1:15" s="63" customFormat="1" ht="12.75" customHeight="1" x14ac:dyDescent="0.2">
      <c r="A233" s="74"/>
      <c r="B233" s="145" t="s">
        <v>31</v>
      </c>
      <c r="C233" s="65" t="s">
        <v>433</v>
      </c>
      <c r="D233" s="12" t="s">
        <v>1409</v>
      </c>
      <c r="E233" s="88"/>
      <c r="F233" s="56" t="s">
        <v>115</v>
      </c>
      <c r="G233" s="58">
        <f t="shared" si="15"/>
        <v>15.44</v>
      </c>
      <c r="H233" s="130">
        <f t="shared" si="16"/>
        <v>0</v>
      </c>
      <c r="I233" s="58">
        <v>15.44</v>
      </c>
      <c r="J233" s="59">
        <f t="shared" si="18"/>
        <v>0</v>
      </c>
      <c r="K233" s="60">
        <v>0.89</v>
      </c>
      <c r="L233" s="61">
        <f t="shared" si="17"/>
        <v>0</v>
      </c>
      <c r="M233" s="61" t="s">
        <v>434</v>
      </c>
      <c r="N233" s="61" t="s">
        <v>34</v>
      </c>
      <c r="O233" s="61">
        <v>73089059</v>
      </c>
    </row>
    <row r="234" spans="1:15" s="63" customFormat="1" ht="12.75" customHeight="1" x14ac:dyDescent="0.2">
      <c r="A234" s="74"/>
      <c r="B234" s="145" t="s">
        <v>31</v>
      </c>
      <c r="C234" s="65" t="s">
        <v>435</v>
      </c>
      <c r="D234" s="12" t="s">
        <v>1410</v>
      </c>
      <c r="E234" s="88"/>
      <c r="F234" s="56" t="s">
        <v>115</v>
      </c>
      <c r="G234" s="58">
        <f t="shared" si="15"/>
        <v>20.2</v>
      </c>
      <c r="H234" s="130">
        <f t="shared" si="16"/>
        <v>0</v>
      </c>
      <c r="I234" s="58">
        <v>20.2</v>
      </c>
      <c r="J234" s="59">
        <f t="shared" si="18"/>
        <v>0</v>
      </c>
      <c r="K234" s="60">
        <v>1.44</v>
      </c>
      <c r="L234" s="61">
        <f t="shared" si="17"/>
        <v>0</v>
      </c>
      <c r="M234" s="61" t="s">
        <v>436</v>
      </c>
      <c r="N234" s="61" t="s">
        <v>34</v>
      </c>
      <c r="O234" s="61">
        <v>73089059</v>
      </c>
    </row>
    <row r="235" spans="1:15" s="63" customFormat="1" ht="12.75" customHeight="1" x14ac:dyDescent="0.2">
      <c r="A235" s="74"/>
      <c r="B235" s="145" t="s">
        <v>31</v>
      </c>
      <c r="C235" s="65" t="s">
        <v>437</v>
      </c>
      <c r="D235" s="12" t="s">
        <v>1411</v>
      </c>
      <c r="E235" s="88"/>
      <c r="F235" s="56" t="s">
        <v>115</v>
      </c>
      <c r="G235" s="58">
        <f t="shared" si="15"/>
        <v>28.28</v>
      </c>
      <c r="H235" s="130">
        <f t="shared" si="16"/>
        <v>0</v>
      </c>
      <c r="I235" s="58">
        <v>28.28</v>
      </c>
      <c r="J235" s="59">
        <f t="shared" si="18"/>
        <v>0</v>
      </c>
      <c r="K235" s="60">
        <v>2.09</v>
      </c>
      <c r="L235" s="61">
        <f t="shared" si="17"/>
        <v>0</v>
      </c>
      <c r="M235" s="61" t="s">
        <v>438</v>
      </c>
      <c r="N235" s="61" t="s">
        <v>34</v>
      </c>
      <c r="O235" s="61">
        <v>73089059</v>
      </c>
    </row>
    <row r="236" spans="1:15" s="63" customFormat="1" ht="12.75" customHeight="1" x14ac:dyDescent="0.2">
      <c r="A236" s="74"/>
      <c r="B236" s="145" t="s">
        <v>31</v>
      </c>
      <c r="C236" s="65" t="s">
        <v>439</v>
      </c>
      <c r="D236" s="12" t="s">
        <v>1412</v>
      </c>
      <c r="E236" s="88"/>
      <c r="F236" s="56" t="s">
        <v>115</v>
      </c>
      <c r="G236" s="58">
        <f t="shared" si="15"/>
        <v>39.68</v>
      </c>
      <c r="H236" s="130">
        <f t="shared" si="16"/>
        <v>0</v>
      </c>
      <c r="I236" s="58">
        <v>39.68</v>
      </c>
      <c r="J236" s="59">
        <f t="shared" si="18"/>
        <v>0</v>
      </c>
      <c r="K236" s="60">
        <v>2.86</v>
      </c>
      <c r="L236" s="61">
        <f t="shared" si="17"/>
        <v>0</v>
      </c>
      <c r="M236" s="61" t="s">
        <v>440</v>
      </c>
      <c r="N236" s="61" t="s">
        <v>34</v>
      </c>
      <c r="O236" s="61">
        <v>73089059</v>
      </c>
    </row>
    <row r="237" spans="1:15" s="63" customFormat="1" ht="12.75" customHeight="1" x14ac:dyDescent="0.2">
      <c r="A237" s="74"/>
      <c r="B237" s="145" t="s">
        <v>31</v>
      </c>
      <c r="C237" s="65" t="s">
        <v>441</v>
      </c>
      <c r="D237" s="12" t="s">
        <v>1413</v>
      </c>
      <c r="E237" s="88"/>
      <c r="F237" s="56" t="s">
        <v>115</v>
      </c>
      <c r="G237" s="58">
        <f t="shared" si="15"/>
        <v>8.7200000000000006</v>
      </c>
      <c r="H237" s="130">
        <f t="shared" si="16"/>
        <v>0</v>
      </c>
      <c r="I237" s="58">
        <v>8.7200000000000006</v>
      </c>
      <c r="J237" s="59">
        <f t="shared" si="18"/>
        <v>0</v>
      </c>
      <c r="K237" s="60">
        <v>0.22</v>
      </c>
      <c r="L237" s="61">
        <f t="shared" si="17"/>
        <v>0</v>
      </c>
      <c r="M237" s="61" t="s">
        <v>442</v>
      </c>
      <c r="N237" s="61" t="s">
        <v>34</v>
      </c>
      <c r="O237" s="61">
        <v>73089059</v>
      </c>
    </row>
    <row r="238" spans="1:15" s="63" customFormat="1" ht="12.75" customHeight="1" x14ac:dyDescent="0.2">
      <c r="A238" s="74"/>
      <c r="B238" s="145" t="s">
        <v>31</v>
      </c>
      <c r="C238" s="65" t="s">
        <v>443</v>
      </c>
      <c r="D238" s="12" t="s">
        <v>1414</v>
      </c>
      <c r="E238" s="88"/>
      <c r="F238" s="56" t="s">
        <v>115</v>
      </c>
      <c r="G238" s="58">
        <f t="shared" si="15"/>
        <v>8.9600000000000009</v>
      </c>
      <c r="H238" s="130">
        <f t="shared" si="16"/>
        <v>0</v>
      </c>
      <c r="I238" s="58">
        <v>8.9600000000000009</v>
      </c>
      <c r="J238" s="59">
        <f t="shared" si="18"/>
        <v>0</v>
      </c>
      <c r="K238" s="60">
        <v>0.27</v>
      </c>
      <c r="L238" s="61">
        <f t="shared" si="17"/>
        <v>0</v>
      </c>
      <c r="M238" s="61" t="s">
        <v>444</v>
      </c>
      <c r="N238" s="61" t="s">
        <v>34</v>
      </c>
      <c r="O238" s="61">
        <v>73089059</v>
      </c>
    </row>
    <row r="239" spans="1:15" s="63" customFormat="1" ht="12.75" customHeight="1" x14ac:dyDescent="0.2">
      <c r="A239" s="74"/>
      <c r="B239" s="145" t="s">
        <v>31</v>
      </c>
      <c r="C239" s="65" t="s">
        <v>445</v>
      </c>
      <c r="D239" s="12" t="s">
        <v>1415</v>
      </c>
      <c r="E239" s="88"/>
      <c r="F239" s="56" t="s">
        <v>115</v>
      </c>
      <c r="G239" s="58">
        <f t="shared" si="15"/>
        <v>9.68</v>
      </c>
      <c r="H239" s="130">
        <f t="shared" si="16"/>
        <v>0</v>
      </c>
      <c r="I239" s="58">
        <v>9.68</v>
      </c>
      <c r="J239" s="59">
        <f t="shared" si="18"/>
        <v>0</v>
      </c>
      <c r="K239" s="60">
        <v>0.33</v>
      </c>
      <c r="L239" s="61">
        <f t="shared" si="17"/>
        <v>0</v>
      </c>
      <c r="M239" s="61" t="s">
        <v>446</v>
      </c>
      <c r="N239" s="61" t="s">
        <v>34</v>
      </c>
      <c r="O239" s="61">
        <v>73089059</v>
      </c>
    </row>
    <row r="240" spans="1:15" s="63" customFormat="1" ht="12.75" customHeight="1" x14ac:dyDescent="0.2">
      <c r="A240" s="74"/>
      <c r="B240" s="145" t="s">
        <v>31</v>
      </c>
      <c r="C240" s="65" t="s">
        <v>447</v>
      </c>
      <c r="D240" s="12" t="s">
        <v>1416</v>
      </c>
      <c r="E240" s="88"/>
      <c r="F240" s="56" t="s">
        <v>115</v>
      </c>
      <c r="G240" s="58">
        <f t="shared" si="15"/>
        <v>10.6</v>
      </c>
      <c r="H240" s="130">
        <f t="shared" si="16"/>
        <v>0</v>
      </c>
      <c r="I240" s="58">
        <v>10.6</v>
      </c>
      <c r="J240" s="59">
        <f t="shared" si="18"/>
        <v>0</v>
      </c>
      <c r="K240" s="60">
        <v>0.44</v>
      </c>
      <c r="L240" s="61">
        <f t="shared" si="17"/>
        <v>0</v>
      </c>
      <c r="M240" s="61" t="s">
        <v>448</v>
      </c>
      <c r="N240" s="61" t="s">
        <v>34</v>
      </c>
      <c r="O240" s="61">
        <v>73089059</v>
      </c>
    </row>
    <row r="241" spans="1:15" s="63" customFormat="1" ht="12.75" customHeight="1" x14ac:dyDescent="0.2">
      <c r="A241" s="74"/>
      <c r="B241" s="145" t="s">
        <v>31</v>
      </c>
      <c r="C241" s="65" t="s">
        <v>449</v>
      </c>
      <c r="D241" s="12" t="s">
        <v>1417</v>
      </c>
      <c r="E241" s="88"/>
      <c r="F241" s="56" t="s">
        <v>115</v>
      </c>
      <c r="G241" s="58">
        <f t="shared" si="15"/>
        <v>11.6</v>
      </c>
      <c r="H241" s="130">
        <f t="shared" si="16"/>
        <v>0</v>
      </c>
      <c r="I241" s="58">
        <v>11.6</v>
      </c>
      <c r="J241" s="59">
        <f t="shared" si="18"/>
        <v>0</v>
      </c>
      <c r="K241" s="60">
        <v>0.55000000000000004</v>
      </c>
      <c r="L241" s="61">
        <f t="shared" si="17"/>
        <v>0</v>
      </c>
      <c r="M241" s="61" t="s">
        <v>450</v>
      </c>
      <c r="N241" s="61" t="s">
        <v>34</v>
      </c>
      <c r="O241" s="61">
        <v>73089059</v>
      </c>
    </row>
    <row r="242" spans="1:15" s="63" customFormat="1" ht="12.75" customHeight="1" x14ac:dyDescent="0.2">
      <c r="A242" s="74"/>
      <c r="B242" s="145" t="s">
        <v>31</v>
      </c>
      <c r="C242" s="65" t="s">
        <v>451</v>
      </c>
      <c r="D242" s="12" t="s">
        <v>1418</v>
      </c>
      <c r="E242" s="88"/>
      <c r="F242" s="56" t="s">
        <v>115</v>
      </c>
      <c r="G242" s="58">
        <f t="shared" si="15"/>
        <v>16.440000000000001</v>
      </c>
      <c r="H242" s="130">
        <f t="shared" si="16"/>
        <v>0</v>
      </c>
      <c r="I242" s="58">
        <v>16.440000000000001</v>
      </c>
      <c r="J242" s="59">
        <f t="shared" si="18"/>
        <v>0</v>
      </c>
      <c r="K242" s="60">
        <v>0.66</v>
      </c>
      <c r="L242" s="61">
        <f>E242*K242</f>
        <v>0</v>
      </c>
      <c r="M242" s="61" t="s">
        <v>452</v>
      </c>
      <c r="N242" s="61" t="s">
        <v>34</v>
      </c>
      <c r="O242" s="61">
        <v>73089059</v>
      </c>
    </row>
    <row r="243" spans="1:15" s="63" customFormat="1" ht="12.75" customHeight="1" x14ac:dyDescent="0.2">
      <c r="A243" s="161"/>
      <c r="B243" s="107" t="s">
        <v>31</v>
      </c>
      <c r="C243" s="65" t="s">
        <v>453</v>
      </c>
      <c r="D243" s="12" t="s">
        <v>1419</v>
      </c>
      <c r="E243" s="88"/>
      <c r="F243" s="56" t="s">
        <v>37</v>
      </c>
      <c r="G243" s="58">
        <f>I243*(1-J243)</f>
        <v>4.2</v>
      </c>
      <c r="H243" s="130">
        <f>E243*G243</f>
        <v>0</v>
      </c>
      <c r="I243" s="58">
        <v>4.2</v>
      </c>
      <c r="J243" s="59">
        <f t="shared" si="18"/>
        <v>0</v>
      </c>
      <c r="K243" s="60">
        <v>0.05</v>
      </c>
      <c r="L243" s="61">
        <f>E243*K243</f>
        <v>0</v>
      </c>
      <c r="M243" s="61" t="s">
        <v>454</v>
      </c>
      <c r="N243" s="61" t="s">
        <v>34</v>
      </c>
      <c r="O243" s="61">
        <v>39162000</v>
      </c>
    </row>
    <row r="244" spans="1:15" s="63" customFormat="1" ht="12.75" customHeight="1" x14ac:dyDescent="0.2">
      <c r="A244" s="74"/>
      <c r="B244" s="107" t="s">
        <v>31</v>
      </c>
      <c r="C244" s="65" t="s">
        <v>455</v>
      </c>
      <c r="D244" s="12" t="s">
        <v>456</v>
      </c>
      <c r="E244" s="88"/>
      <c r="F244" s="56" t="s">
        <v>115</v>
      </c>
      <c r="G244" s="58">
        <f>I244*(1-J244)</f>
        <v>0.74</v>
      </c>
      <c r="H244" s="130">
        <f>E244*G244</f>
        <v>0</v>
      </c>
      <c r="I244" s="58">
        <v>0.74</v>
      </c>
      <c r="J244" s="59">
        <f t="shared" si="18"/>
        <v>0</v>
      </c>
      <c r="K244" s="60">
        <v>0.01</v>
      </c>
      <c r="L244" s="61">
        <f>E244*K244</f>
        <v>0</v>
      </c>
      <c r="M244" s="61" t="s">
        <v>457</v>
      </c>
      <c r="N244" s="61" t="s">
        <v>34</v>
      </c>
      <c r="O244" s="61">
        <v>39269097</v>
      </c>
    </row>
    <row r="245" spans="1:15" ht="12.75" customHeight="1" x14ac:dyDescent="0.25">
      <c r="C245" s="62"/>
      <c r="D245" s="62"/>
      <c r="E245" s="82"/>
      <c r="F245" s="56"/>
      <c r="G245" s="58"/>
      <c r="H245" s="131"/>
      <c r="I245" s="58"/>
      <c r="J245" s="62"/>
      <c r="K245" s="62"/>
      <c r="L245" s="61"/>
      <c r="M245" s="61"/>
      <c r="N245" s="61"/>
      <c r="O245" s="61"/>
    </row>
    <row r="246" spans="1:15" ht="12.75" customHeight="1" x14ac:dyDescent="0.25">
      <c r="C246" s="62"/>
      <c r="D246" s="52" t="s">
        <v>1218</v>
      </c>
      <c r="E246" s="82"/>
      <c r="F246" s="56"/>
      <c r="G246" s="58"/>
      <c r="H246" s="131"/>
      <c r="I246" s="58"/>
      <c r="J246" s="62"/>
      <c r="K246" s="62"/>
      <c r="L246" s="61"/>
      <c r="M246" s="61"/>
      <c r="N246" s="61"/>
      <c r="O246" s="61"/>
    </row>
    <row r="247" spans="1:15" ht="12.75" customHeight="1" x14ac:dyDescent="0.25">
      <c r="B247" s="63"/>
      <c r="C247" s="62"/>
      <c r="D247" s="62"/>
      <c r="E247" s="82"/>
      <c r="F247" s="56"/>
      <c r="G247" s="58"/>
      <c r="H247" s="131"/>
      <c r="I247" s="58"/>
      <c r="J247" s="62"/>
      <c r="K247" s="62"/>
      <c r="L247" s="61"/>
      <c r="M247" s="61"/>
      <c r="N247" s="61"/>
      <c r="O247" s="61"/>
    </row>
    <row r="248" spans="1:15" s="63" customFormat="1" ht="12.75" customHeight="1" x14ac:dyDescent="0.2">
      <c r="B248" s="146" t="s">
        <v>31</v>
      </c>
      <c r="C248" s="55" t="s">
        <v>458</v>
      </c>
      <c r="D248" s="12" t="s">
        <v>1421</v>
      </c>
      <c r="E248" s="88"/>
      <c r="F248" s="56" t="s">
        <v>33</v>
      </c>
      <c r="G248" s="58">
        <f>I248*(1-J248)</f>
        <v>21.04</v>
      </c>
      <c r="H248" s="130">
        <f>E248*G248</f>
        <v>0</v>
      </c>
      <c r="I248" s="58">
        <v>21.04</v>
      </c>
      <c r="J248" s="59">
        <f>H$16/100</f>
        <v>0</v>
      </c>
      <c r="K248" s="60">
        <v>0.8</v>
      </c>
      <c r="L248" s="61">
        <f>E248*K248</f>
        <v>0</v>
      </c>
      <c r="M248" s="61">
        <v>18592648523427</v>
      </c>
      <c r="N248" s="61" t="s">
        <v>459</v>
      </c>
      <c r="O248" s="61">
        <v>73181595</v>
      </c>
    </row>
    <row r="249" spans="1:15" s="63" customFormat="1" ht="12.75" customHeight="1" x14ac:dyDescent="0.2">
      <c r="A249" s="74"/>
      <c r="B249" s="146" t="s">
        <v>31</v>
      </c>
      <c r="C249" s="65" t="s">
        <v>460</v>
      </c>
      <c r="D249" s="12" t="s">
        <v>1422</v>
      </c>
      <c r="E249" s="88"/>
      <c r="F249" s="56" t="s">
        <v>37</v>
      </c>
      <c r="G249" s="58">
        <f t="shared" ref="G249:G282" si="19">I249*(1-J249)</f>
        <v>6.48</v>
      </c>
      <c r="H249" s="130">
        <f t="shared" ref="H249:H282" si="20">E249*G249</f>
        <v>0</v>
      </c>
      <c r="I249" s="58">
        <v>6.48</v>
      </c>
      <c r="J249" s="59">
        <f>H$16/100</f>
        <v>0</v>
      </c>
      <c r="K249" s="60">
        <v>0.77</v>
      </c>
      <c r="L249" s="61">
        <f t="shared" ref="L249:L282" si="21">E249*K249</f>
        <v>0</v>
      </c>
      <c r="M249" s="61" t="s">
        <v>461</v>
      </c>
      <c r="N249" s="61" t="s">
        <v>459</v>
      </c>
      <c r="O249" s="61">
        <v>73089059</v>
      </c>
    </row>
    <row r="250" spans="1:15" s="63" customFormat="1" ht="12.75" customHeight="1" x14ac:dyDescent="0.2">
      <c r="A250" s="74"/>
      <c r="B250" s="146" t="s">
        <v>31</v>
      </c>
      <c r="C250" s="65" t="s">
        <v>462</v>
      </c>
      <c r="D250" s="12" t="s">
        <v>1423</v>
      </c>
      <c r="E250" s="88"/>
      <c r="F250" s="56" t="s">
        <v>37</v>
      </c>
      <c r="G250" s="58">
        <f t="shared" si="19"/>
        <v>8.9600000000000009</v>
      </c>
      <c r="H250" s="130">
        <f t="shared" si="20"/>
        <v>0</v>
      </c>
      <c r="I250" s="58">
        <v>8.9600000000000009</v>
      </c>
      <c r="J250" s="59">
        <f t="shared" ref="J250:J321" si="22">H$16/100</f>
        <v>0</v>
      </c>
      <c r="K250" s="60">
        <v>1.25</v>
      </c>
      <c r="L250" s="61">
        <f t="shared" si="21"/>
        <v>0</v>
      </c>
      <c r="M250" s="61" t="s">
        <v>463</v>
      </c>
      <c r="N250" s="61" t="s">
        <v>459</v>
      </c>
      <c r="O250" s="61">
        <v>73089059</v>
      </c>
    </row>
    <row r="251" spans="1:15" s="63" customFormat="1" ht="12.75" customHeight="1" x14ac:dyDescent="0.2">
      <c r="A251" s="74"/>
      <c r="B251" s="146" t="s">
        <v>31</v>
      </c>
      <c r="C251" s="65" t="s">
        <v>464</v>
      </c>
      <c r="D251" s="12" t="s">
        <v>1424</v>
      </c>
      <c r="E251" s="88"/>
      <c r="F251" s="56" t="s">
        <v>37</v>
      </c>
      <c r="G251" s="58">
        <f t="shared" si="19"/>
        <v>10.56</v>
      </c>
      <c r="H251" s="130">
        <f t="shared" si="20"/>
        <v>0</v>
      </c>
      <c r="I251" s="58">
        <v>10.56</v>
      </c>
      <c r="J251" s="59">
        <f t="shared" si="22"/>
        <v>0</v>
      </c>
      <c r="K251" s="60">
        <v>1.35</v>
      </c>
      <c r="L251" s="61">
        <f t="shared" si="21"/>
        <v>0</v>
      </c>
      <c r="M251" s="61" t="s">
        <v>465</v>
      </c>
      <c r="N251" s="61" t="s">
        <v>459</v>
      </c>
      <c r="O251" s="61">
        <v>73089059</v>
      </c>
    </row>
    <row r="252" spans="1:15" s="63" customFormat="1" ht="12.75" customHeight="1" x14ac:dyDescent="0.2">
      <c r="A252" s="74"/>
      <c r="B252" s="146" t="s">
        <v>31</v>
      </c>
      <c r="C252" s="65" t="s">
        <v>466</v>
      </c>
      <c r="D252" s="12" t="s">
        <v>1425</v>
      </c>
      <c r="E252" s="88"/>
      <c r="F252" s="56" t="s">
        <v>37</v>
      </c>
      <c r="G252" s="58">
        <f t="shared" si="19"/>
        <v>12.84</v>
      </c>
      <c r="H252" s="130">
        <f t="shared" si="20"/>
        <v>0</v>
      </c>
      <c r="I252" s="58">
        <v>12.84</v>
      </c>
      <c r="J252" s="59">
        <f t="shared" si="22"/>
        <v>0</v>
      </c>
      <c r="K252" s="60">
        <v>1.99</v>
      </c>
      <c r="L252" s="61">
        <f t="shared" si="21"/>
        <v>0</v>
      </c>
      <c r="M252" s="61" t="s">
        <v>467</v>
      </c>
      <c r="N252" s="61" t="s">
        <v>459</v>
      </c>
      <c r="O252" s="61">
        <v>73089059</v>
      </c>
    </row>
    <row r="253" spans="1:15" s="63" customFormat="1" ht="12.75" customHeight="1" x14ac:dyDescent="0.2">
      <c r="A253" s="74"/>
      <c r="B253" s="146" t="s">
        <v>31</v>
      </c>
      <c r="C253" s="65" t="s">
        <v>468</v>
      </c>
      <c r="D253" s="12" t="s">
        <v>1426</v>
      </c>
      <c r="E253" s="88"/>
      <c r="F253" s="56" t="s">
        <v>37</v>
      </c>
      <c r="G253" s="58">
        <f t="shared" si="19"/>
        <v>17.2</v>
      </c>
      <c r="H253" s="130">
        <f t="shared" si="20"/>
        <v>0</v>
      </c>
      <c r="I253" s="58">
        <v>17.2</v>
      </c>
      <c r="J253" s="59">
        <f t="shared" si="22"/>
        <v>0</v>
      </c>
      <c r="K253" s="60">
        <v>2.56</v>
      </c>
      <c r="L253" s="61">
        <f t="shared" si="21"/>
        <v>0</v>
      </c>
      <c r="M253" s="61" t="s">
        <v>469</v>
      </c>
      <c r="N253" s="61" t="s">
        <v>459</v>
      </c>
      <c r="O253" s="61">
        <v>73089059</v>
      </c>
    </row>
    <row r="254" spans="1:15" s="63" customFormat="1" ht="12.75" customHeight="1" x14ac:dyDescent="0.2">
      <c r="A254" s="74"/>
      <c r="B254" s="146" t="s">
        <v>31</v>
      </c>
      <c r="C254" s="65" t="s">
        <v>470</v>
      </c>
      <c r="D254" s="12" t="s">
        <v>1884</v>
      </c>
      <c r="E254" s="88"/>
      <c r="F254" s="56" t="s">
        <v>37</v>
      </c>
      <c r="G254" s="58">
        <f t="shared" si="19"/>
        <v>25.96</v>
      </c>
      <c r="H254" s="130">
        <f t="shared" si="20"/>
        <v>0</v>
      </c>
      <c r="I254" s="58">
        <v>25.96</v>
      </c>
      <c r="J254" s="59">
        <f t="shared" si="22"/>
        <v>0</v>
      </c>
      <c r="K254" s="60">
        <v>3.54</v>
      </c>
      <c r="L254" s="61">
        <f t="shared" si="21"/>
        <v>0</v>
      </c>
      <c r="M254" s="61" t="s">
        <v>471</v>
      </c>
      <c r="N254" s="61" t="s">
        <v>459</v>
      </c>
      <c r="O254" s="61">
        <v>73089059</v>
      </c>
    </row>
    <row r="255" spans="1:15" s="63" customFormat="1" ht="12.75" customHeight="1" x14ac:dyDescent="0.2">
      <c r="A255" s="74"/>
      <c r="B255" s="146" t="s">
        <v>31</v>
      </c>
      <c r="C255" s="65" t="s">
        <v>1885</v>
      </c>
      <c r="D255" s="12" t="s">
        <v>1427</v>
      </c>
      <c r="E255" s="88"/>
      <c r="F255" s="56" t="s">
        <v>37</v>
      </c>
      <c r="G255" s="58">
        <f t="shared" si="19"/>
        <v>32.46</v>
      </c>
      <c r="H255" s="130">
        <f t="shared" si="20"/>
        <v>0</v>
      </c>
      <c r="I255" s="58">
        <v>32.46</v>
      </c>
      <c r="J255" s="59">
        <f t="shared" si="22"/>
        <v>0</v>
      </c>
      <c r="K255" s="60">
        <v>4.22</v>
      </c>
      <c r="L255" s="61">
        <f t="shared" si="21"/>
        <v>0</v>
      </c>
      <c r="M255" s="61">
        <v>8434453076695</v>
      </c>
      <c r="N255" s="61" t="s">
        <v>459</v>
      </c>
      <c r="O255" s="61">
        <v>73089059</v>
      </c>
    </row>
    <row r="256" spans="1:15" s="63" customFormat="1" ht="12.75" customHeight="1" x14ac:dyDescent="0.2">
      <c r="A256" s="74"/>
      <c r="B256" s="146" t="s">
        <v>31</v>
      </c>
      <c r="C256" s="65" t="s">
        <v>472</v>
      </c>
      <c r="D256" s="12" t="s">
        <v>1886</v>
      </c>
      <c r="E256" s="88"/>
      <c r="F256" s="56" t="s">
        <v>37</v>
      </c>
      <c r="G256" s="58">
        <f t="shared" si="19"/>
        <v>31.8</v>
      </c>
      <c r="H256" s="130">
        <f t="shared" si="20"/>
        <v>0</v>
      </c>
      <c r="I256" s="58">
        <v>31.8</v>
      </c>
      <c r="J256" s="59">
        <f t="shared" si="22"/>
        <v>0</v>
      </c>
      <c r="K256" s="60">
        <v>4.1900000000000004</v>
      </c>
      <c r="L256" s="61">
        <f t="shared" si="21"/>
        <v>0</v>
      </c>
      <c r="M256" s="61" t="s">
        <v>473</v>
      </c>
      <c r="N256" s="61" t="s">
        <v>459</v>
      </c>
      <c r="O256" s="61">
        <v>73089059</v>
      </c>
    </row>
    <row r="257" spans="1:15" s="63" customFormat="1" ht="12.75" customHeight="1" x14ac:dyDescent="0.2">
      <c r="A257" s="74"/>
      <c r="B257" s="146" t="s">
        <v>31</v>
      </c>
      <c r="C257" s="65" t="s">
        <v>1887</v>
      </c>
      <c r="D257" s="12" t="s">
        <v>1428</v>
      </c>
      <c r="E257" s="88"/>
      <c r="F257" s="56" t="s">
        <v>37</v>
      </c>
      <c r="G257" s="58">
        <f t="shared" si="19"/>
        <v>39.76</v>
      </c>
      <c r="H257" s="130">
        <f t="shared" si="20"/>
        <v>0</v>
      </c>
      <c r="I257" s="58">
        <v>39.76</v>
      </c>
      <c r="J257" s="59">
        <f t="shared" si="22"/>
        <v>0</v>
      </c>
      <c r="K257" s="60">
        <v>5.0199999999999996</v>
      </c>
      <c r="L257" s="61">
        <f t="shared" si="21"/>
        <v>0</v>
      </c>
      <c r="M257" s="61">
        <v>8434453076701</v>
      </c>
      <c r="N257" s="61" t="s">
        <v>459</v>
      </c>
      <c r="O257" s="61">
        <v>73089059</v>
      </c>
    </row>
    <row r="258" spans="1:15" s="63" customFormat="1" ht="12.75" customHeight="1" x14ac:dyDescent="0.2">
      <c r="A258" s="74"/>
      <c r="B258" s="146" t="s">
        <v>31</v>
      </c>
      <c r="C258" s="65" t="s">
        <v>474</v>
      </c>
      <c r="D258" s="12" t="s">
        <v>1429</v>
      </c>
      <c r="E258" s="88"/>
      <c r="F258" s="56" t="s">
        <v>37</v>
      </c>
      <c r="G258" s="58">
        <f t="shared" si="19"/>
        <v>13.44</v>
      </c>
      <c r="H258" s="130">
        <f t="shared" si="20"/>
        <v>0</v>
      </c>
      <c r="I258" s="58">
        <v>13.44</v>
      </c>
      <c r="J258" s="59">
        <f t="shared" si="22"/>
        <v>0</v>
      </c>
      <c r="K258" s="60">
        <v>1.93</v>
      </c>
      <c r="L258" s="61">
        <f t="shared" si="21"/>
        <v>0</v>
      </c>
      <c r="M258" s="61" t="s">
        <v>475</v>
      </c>
      <c r="N258" s="61" t="s">
        <v>459</v>
      </c>
      <c r="O258" s="61">
        <v>73089059</v>
      </c>
    </row>
    <row r="259" spans="1:15" s="63" customFormat="1" ht="12.75" customHeight="1" x14ac:dyDescent="0.2">
      <c r="A259" s="74"/>
      <c r="B259" s="146" t="s">
        <v>31</v>
      </c>
      <c r="C259" s="65" t="s">
        <v>476</v>
      </c>
      <c r="D259" s="12" t="s">
        <v>1430</v>
      </c>
      <c r="E259" s="88"/>
      <c r="F259" s="56" t="s">
        <v>37</v>
      </c>
      <c r="G259" s="58">
        <f t="shared" si="19"/>
        <v>15.08</v>
      </c>
      <c r="H259" s="130">
        <f t="shared" si="20"/>
        <v>0</v>
      </c>
      <c r="I259" s="58">
        <v>15.08</v>
      </c>
      <c r="J259" s="59">
        <f t="shared" si="22"/>
        <v>0</v>
      </c>
      <c r="K259" s="60">
        <v>2.25</v>
      </c>
      <c r="L259" s="61">
        <f t="shared" si="21"/>
        <v>0</v>
      </c>
      <c r="M259" s="61" t="s">
        <v>477</v>
      </c>
      <c r="N259" s="61" t="s">
        <v>459</v>
      </c>
      <c r="O259" s="61">
        <v>73089059</v>
      </c>
    </row>
    <row r="260" spans="1:15" s="63" customFormat="1" ht="12.75" customHeight="1" x14ac:dyDescent="0.2">
      <c r="A260" s="74"/>
      <c r="B260" s="146" t="s">
        <v>31</v>
      </c>
      <c r="C260" s="65" t="s">
        <v>478</v>
      </c>
      <c r="D260" s="12" t="s">
        <v>1431</v>
      </c>
      <c r="E260" s="88"/>
      <c r="F260" s="56" t="s">
        <v>37</v>
      </c>
      <c r="G260" s="58">
        <f t="shared" si="19"/>
        <v>18.559999999999999</v>
      </c>
      <c r="H260" s="130">
        <f t="shared" si="20"/>
        <v>0</v>
      </c>
      <c r="I260" s="58">
        <v>18.559999999999999</v>
      </c>
      <c r="J260" s="59">
        <f t="shared" si="22"/>
        <v>0</v>
      </c>
      <c r="K260" s="60">
        <v>2.5</v>
      </c>
      <c r="L260" s="61">
        <f t="shared" si="21"/>
        <v>0</v>
      </c>
      <c r="M260" s="61" t="s">
        <v>479</v>
      </c>
      <c r="N260" s="61" t="s">
        <v>459</v>
      </c>
      <c r="O260" s="61">
        <v>73089059</v>
      </c>
    </row>
    <row r="261" spans="1:15" s="63" customFormat="1" ht="12.75" customHeight="1" x14ac:dyDescent="0.2">
      <c r="A261" s="74"/>
      <c r="B261" s="146" t="s">
        <v>31</v>
      </c>
      <c r="C261" s="65" t="s">
        <v>480</v>
      </c>
      <c r="D261" s="12" t="s">
        <v>1432</v>
      </c>
      <c r="E261" s="88"/>
      <c r="F261" s="56" t="s">
        <v>37</v>
      </c>
      <c r="G261" s="58">
        <f t="shared" si="19"/>
        <v>25.96</v>
      </c>
      <c r="H261" s="130">
        <f t="shared" si="20"/>
        <v>0</v>
      </c>
      <c r="I261" s="58">
        <v>25.96</v>
      </c>
      <c r="J261" s="59">
        <f t="shared" si="22"/>
        <v>0</v>
      </c>
      <c r="K261" s="60">
        <v>3.48</v>
      </c>
      <c r="L261" s="61">
        <f t="shared" si="21"/>
        <v>0</v>
      </c>
      <c r="M261" s="61" t="s">
        <v>481</v>
      </c>
      <c r="N261" s="61" t="s">
        <v>459</v>
      </c>
      <c r="O261" s="61">
        <v>73089059</v>
      </c>
    </row>
    <row r="262" spans="1:15" s="63" customFormat="1" ht="12.75" customHeight="1" x14ac:dyDescent="0.2">
      <c r="A262" s="74"/>
      <c r="B262" s="146" t="s">
        <v>31</v>
      </c>
      <c r="C262" s="65" t="s">
        <v>482</v>
      </c>
      <c r="D262" s="12" t="s">
        <v>1869</v>
      </c>
      <c r="E262" s="88"/>
      <c r="F262" s="56" t="s">
        <v>37</v>
      </c>
      <c r="G262" s="58">
        <f t="shared" si="19"/>
        <v>29.68</v>
      </c>
      <c r="H262" s="130">
        <f t="shared" si="20"/>
        <v>0</v>
      </c>
      <c r="I262" s="58">
        <v>29.68</v>
      </c>
      <c r="J262" s="59">
        <f t="shared" si="22"/>
        <v>0</v>
      </c>
      <c r="K262" s="60">
        <v>4.12</v>
      </c>
      <c r="L262" s="61">
        <f t="shared" si="21"/>
        <v>0</v>
      </c>
      <c r="M262" s="61" t="s">
        <v>483</v>
      </c>
      <c r="N262" s="61" t="s">
        <v>459</v>
      </c>
      <c r="O262" s="61">
        <v>73089059</v>
      </c>
    </row>
    <row r="263" spans="1:15" s="63" customFormat="1" ht="12.75" customHeight="1" x14ac:dyDescent="0.2">
      <c r="A263" s="74"/>
      <c r="B263" s="146" t="s">
        <v>31</v>
      </c>
      <c r="C263" s="65" t="s">
        <v>1860</v>
      </c>
      <c r="D263" s="12" t="s">
        <v>1433</v>
      </c>
      <c r="E263" s="88"/>
      <c r="F263" s="56" t="s">
        <v>37</v>
      </c>
      <c r="G263" s="58">
        <f t="shared" si="19"/>
        <v>34.14</v>
      </c>
      <c r="H263" s="130">
        <f t="shared" si="20"/>
        <v>0</v>
      </c>
      <c r="I263" s="58">
        <v>34.14</v>
      </c>
      <c r="J263" s="59">
        <f t="shared" si="22"/>
        <v>0</v>
      </c>
      <c r="K263" s="60">
        <v>4.8600000000000003</v>
      </c>
      <c r="L263" s="61">
        <f t="shared" si="21"/>
        <v>0</v>
      </c>
      <c r="M263" s="61">
        <v>8434453076756</v>
      </c>
      <c r="N263" s="61" t="s">
        <v>459</v>
      </c>
      <c r="O263" s="61">
        <v>73089059</v>
      </c>
    </row>
    <row r="264" spans="1:15" s="63" customFormat="1" ht="12.75" customHeight="1" x14ac:dyDescent="0.2">
      <c r="A264" s="74"/>
      <c r="B264" s="146" t="s">
        <v>31</v>
      </c>
      <c r="C264" s="65" t="s">
        <v>484</v>
      </c>
      <c r="D264" s="12" t="s">
        <v>1888</v>
      </c>
      <c r="E264" s="88"/>
      <c r="F264" s="56" t="s">
        <v>37</v>
      </c>
      <c r="G264" s="58">
        <f t="shared" si="19"/>
        <v>35.96</v>
      </c>
      <c r="H264" s="130">
        <f t="shared" si="20"/>
        <v>0</v>
      </c>
      <c r="I264" s="58">
        <v>35.96</v>
      </c>
      <c r="J264" s="59">
        <f t="shared" si="22"/>
        <v>0</v>
      </c>
      <c r="K264" s="60">
        <v>4.75</v>
      </c>
      <c r="L264" s="61">
        <f t="shared" si="21"/>
        <v>0</v>
      </c>
      <c r="M264" s="61" t="s">
        <v>485</v>
      </c>
      <c r="N264" s="61" t="s">
        <v>459</v>
      </c>
      <c r="O264" s="61">
        <v>73089059</v>
      </c>
    </row>
    <row r="265" spans="1:15" s="63" customFormat="1" ht="12.75" customHeight="1" x14ac:dyDescent="0.2">
      <c r="A265" s="74"/>
      <c r="B265" s="146" t="s">
        <v>31</v>
      </c>
      <c r="C265" s="65" t="s">
        <v>1861</v>
      </c>
      <c r="D265" s="12" t="s">
        <v>1434</v>
      </c>
      <c r="E265" s="88"/>
      <c r="F265" s="56" t="s">
        <v>37</v>
      </c>
      <c r="G265" s="58">
        <f t="shared" si="19"/>
        <v>41.36</v>
      </c>
      <c r="H265" s="130">
        <f t="shared" si="20"/>
        <v>0</v>
      </c>
      <c r="I265" s="58">
        <v>41.36</v>
      </c>
      <c r="J265" s="59">
        <f t="shared" si="22"/>
        <v>0</v>
      </c>
      <c r="K265" s="60">
        <v>5.66</v>
      </c>
      <c r="L265" s="61">
        <f t="shared" si="21"/>
        <v>0</v>
      </c>
      <c r="M265" s="61">
        <v>8434453076763</v>
      </c>
      <c r="N265" s="61" t="s">
        <v>459</v>
      </c>
      <c r="O265" s="61">
        <v>73089059</v>
      </c>
    </row>
    <row r="266" spans="1:15" s="63" customFormat="1" ht="12.75" customHeight="1" x14ac:dyDescent="0.2">
      <c r="A266" s="74"/>
      <c r="B266" s="146" t="s">
        <v>31</v>
      </c>
      <c r="C266" s="65" t="s">
        <v>486</v>
      </c>
      <c r="D266" s="12" t="s">
        <v>1435</v>
      </c>
      <c r="E266" s="88"/>
      <c r="F266" s="56" t="s">
        <v>37</v>
      </c>
      <c r="G266" s="58">
        <f t="shared" si="19"/>
        <v>6.48</v>
      </c>
      <c r="H266" s="130">
        <f t="shared" si="20"/>
        <v>0</v>
      </c>
      <c r="I266" s="58">
        <v>6.48</v>
      </c>
      <c r="J266" s="59">
        <f t="shared" si="22"/>
        <v>0</v>
      </c>
      <c r="K266" s="60">
        <v>0.82</v>
      </c>
      <c r="L266" s="61">
        <f t="shared" si="21"/>
        <v>0</v>
      </c>
      <c r="M266" s="61" t="s">
        <v>487</v>
      </c>
      <c r="N266" s="61" t="s">
        <v>459</v>
      </c>
      <c r="O266" s="61">
        <v>73089059</v>
      </c>
    </row>
    <row r="267" spans="1:15" s="63" customFormat="1" ht="12.75" customHeight="1" x14ac:dyDescent="0.2">
      <c r="A267" s="74"/>
      <c r="B267" s="146" t="s">
        <v>31</v>
      </c>
      <c r="C267" s="65" t="s">
        <v>488</v>
      </c>
      <c r="D267" s="12" t="s">
        <v>1436</v>
      </c>
      <c r="E267" s="88"/>
      <c r="F267" s="56" t="s">
        <v>37</v>
      </c>
      <c r="G267" s="58">
        <f t="shared" si="19"/>
        <v>8.9600000000000009</v>
      </c>
      <c r="H267" s="130">
        <f t="shared" si="20"/>
        <v>0</v>
      </c>
      <c r="I267" s="58">
        <v>8.9600000000000009</v>
      </c>
      <c r="J267" s="59">
        <f t="shared" si="22"/>
        <v>0</v>
      </c>
      <c r="K267" s="60">
        <v>1.46</v>
      </c>
      <c r="L267" s="61">
        <f t="shared" si="21"/>
        <v>0</v>
      </c>
      <c r="M267" s="61" t="s">
        <v>489</v>
      </c>
      <c r="N267" s="61" t="s">
        <v>459</v>
      </c>
      <c r="O267" s="61">
        <v>73089059</v>
      </c>
    </row>
    <row r="268" spans="1:15" s="63" customFormat="1" ht="12.75" customHeight="1" x14ac:dyDescent="0.2">
      <c r="A268" s="74"/>
      <c r="B268" s="146" t="s">
        <v>31</v>
      </c>
      <c r="C268" s="65" t="s">
        <v>490</v>
      </c>
      <c r="D268" s="12" t="s">
        <v>1437</v>
      </c>
      <c r="E268" s="88"/>
      <c r="F268" s="56" t="s">
        <v>37</v>
      </c>
      <c r="G268" s="58">
        <f t="shared" si="19"/>
        <v>10.56</v>
      </c>
      <c r="H268" s="130">
        <f t="shared" si="20"/>
        <v>0</v>
      </c>
      <c r="I268" s="58">
        <v>10.56</v>
      </c>
      <c r="J268" s="59">
        <f t="shared" si="22"/>
        <v>0</v>
      </c>
      <c r="K268" s="60">
        <v>1.78</v>
      </c>
      <c r="L268" s="61">
        <f t="shared" si="21"/>
        <v>0</v>
      </c>
      <c r="M268" s="61" t="s">
        <v>491</v>
      </c>
      <c r="N268" s="61" t="s">
        <v>459</v>
      </c>
      <c r="O268" s="61">
        <v>73089059</v>
      </c>
    </row>
    <row r="269" spans="1:15" s="63" customFormat="1" ht="12.75" customHeight="1" x14ac:dyDescent="0.2">
      <c r="A269" s="74"/>
      <c r="B269" s="146" t="s">
        <v>31</v>
      </c>
      <c r="C269" s="65" t="s">
        <v>492</v>
      </c>
      <c r="D269" s="12" t="s">
        <v>1438</v>
      </c>
      <c r="E269" s="88"/>
      <c r="F269" s="56" t="s">
        <v>37</v>
      </c>
      <c r="G269" s="58">
        <f t="shared" si="19"/>
        <v>12.84</v>
      </c>
      <c r="H269" s="130">
        <f t="shared" si="20"/>
        <v>0</v>
      </c>
      <c r="I269" s="58">
        <v>12.84</v>
      </c>
      <c r="J269" s="59">
        <f t="shared" si="22"/>
        <v>0</v>
      </c>
      <c r="K269" s="60">
        <v>2.1</v>
      </c>
      <c r="L269" s="61">
        <f t="shared" si="21"/>
        <v>0</v>
      </c>
      <c r="M269" s="61" t="s">
        <v>493</v>
      </c>
      <c r="N269" s="61" t="s">
        <v>459</v>
      </c>
      <c r="O269" s="61">
        <v>73089059</v>
      </c>
    </row>
    <row r="270" spans="1:15" s="63" customFormat="1" ht="12.75" customHeight="1" x14ac:dyDescent="0.2">
      <c r="A270" s="74"/>
      <c r="B270" s="146" t="s">
        <v>31</v>
      </c>
      <c r="C270" s="65" t="s">
        <v>494</v>
      </c>
      <c r="D270" s="12" t="s">
        <v>1439</v>
      </c>
      <c r="E270" s="88"/>
      <c r="F270" s="56" t="s">
        <v>37</v>
      </c>
      <c r="G270" s="58">
        <f t="shared" si="19"/>
        <v>17.2</v>
      </c>
      <c r="H270" s="130">
        <f t="shared" si="20"/>
        <v>0</v>
      </c>
      <c r="I270" s="58">
        <v>17.2</v>
      </c>
      <c r="J270" s="59">
        <f t="shared" si="22"/>
        <v>0</v>
      </c>
      <c r="K270" s="60">
        <v>2.75</v>
      </c>
      <c r="L270" s="61">
        <f t="shared" si="21"/>
        <v>0</v>
      </c>
      <c r="M270" s="61" t="s">
        <v>495</v>
      </c>
      <c r="N270" s="61" t="s">
        <v>459</v>
      </c>
      <c r="O270" s="61">
        <v>73089059</v>
      </c>
    </row>
    <row r="271" spans="1:15" s="63" customFormat="1" ht="12.75" customHeight="1" x14ac:dyDescent="0.2">
      <c r="A271" s="74"/>
      <c r="B271" s="146" t="s">
        <v>31</v>
      </c>
      <c r="C271" s="65" t="s">
        <v>496</v>
      </c>
      <c r="D271" s="12" t="s">
        <v>1889</v>
      </c>
      <c r="E271" s="88"/>
      <c r="F271" s="56" t="s">
        <v>37</v>
      </c>
      <c r="G271" s="58">
        <f t="shared" si="19"/>
        <v>25.96</v>
      </c>
      <c r="H271" s="130">
        <f t="shared" si="20"/>
        <v>0</v>
      </c>
      <c r="I271" s="58">
        <v>25.96</v>
      </c>
      <c r="J271" s="59">
        <f t="shared" si="22"/>
        <v>0</v>
      </c>
      <c r="K271" s="60">
        <v>3.84</v>
      </c>
      <c r="L271" s="61">
        <f t="shared" si="21"/>
        <v>0</v>
      </c>
      <c r="M271" s="61" t="s">
        <v>497</v>
      </c>
      <c r="N271" s="61" t="s">
        <v>459</v>
      </c>
      <c r="O271" s="61">
        <v>73089059</v>
      </c>
    </row>
    <row r="272" spans="1:15" s="63" customFormat="1" ht="12.75" customHeight="1" x14ac:dyDescent="0.2">
      <c r="A272" s="74"/>
      <c r="B272" s="146" t="s">
        <v>31</v>
      </c>
      <c r="C272" s="65" t="s">
        <v>1890</v>
      </c>
      <c r="D272" s="12" t="s">
        <v>1440</v>
      </c>
      <c r="E272" s="88"/>
      <c r="F272" s="56" t="s">
        <v>37</v>
      </c>
      <c r="G272" s="58">
        <f t="shared" si="19"/>
        <v>32.46</v>
      </c>
      <c r="H272" s="130">
        <f t="shared" si="20"/>
        <v>0</v>
      </c>
      <c r="I272" s="58">
        <v>32.46</v>
      </c>
      <c r="J272" s="59">
        <f t="shared" si="22"/>
        <v>0</v>
      </c>
      <c r="K272" s="60"/>
      <c r="L272" s="61">
        <f t="shared" si="21"/>
        <v>0</v>
      </c>
      <c r="M272" s="61"/>
      <c r="N272" s="61" t="s">
        <v>459</v>
      </c>
      <c r="O272" s="61">
        <v>73089059</v>
      </c>
    </row>
    <row r="273" spans="1:15" s="63" customFormat="1" ht="12.75" customHeight="1" x14ac:dyDescent="0.2">
      <c r="A273" s="74"/>
      <c r="B273" s="146" t="s">
        <v>31</v>
      </c>
      <c r="C273" s="65" t="s">
        <v>498</v>
      </c>
      <c r="D273" s="12" t="s">
        <v>1891</v>
      </c>
      <c r="E273" s="88"/>
      <c r="F273" s="56" t="s">
        <v>37</v>
      </c>
      <c r="G273" s="58">
        <f t="shared" si="19"/>
        <v>31.8</v>
      </c>
      <c r="H273" s="130">
        <f t="shared" si="20"/>
        <v>0</v>
      </c>
      <c r="I273" s="58">
        <v>31.8</v>
      </c>
      <c r="J273" s="59">
        <f t="shared" si="22"/>
        <v>0</v>
      </c>
      <c r="K273" s="60">
        <v>4.57</v>
      </c>
      <c r="L273" s="61">
        <f t="shared" si="21"/>
        <v>0</v>
      </c>
      <c r="M273" s="61" t="s">
        <v>499</v>
      </c>
      <c r="N273" s="61" t="s">
        <v>459</v>
      </c>
      <c r="O273" s="61">
        <v>73089059</v>
      </c>
    </row>
    <row r="274" spans="1:15" s="63" customFormat="1" ht="12.75" customHeight="1" x14ac:dyDescent="0.2">
      <c r="A274" s="74"/>
      <c r="B274" s="146" t="s">
        <v>31</v>
      </c>
      <c r="C274" s="65" t="s">
        <v>1892</v>
      </c>
      <c r="D274" s="12" t="s">
        <v>1441</v>
      </c>
      <c r="E274" s="88"/>
      <c r="F274" s="56" t="s">
        <v>37</v>
      </c>
      <c r="G274" s="58">
        <f t="shared" si="19"/>
        <v>39.76</v>
      </c>
      <c r="H274" s="130">
        <f t="shared" si="20"/>
        <v>0</v>
      </c>
      <c r="I274" s="58">
        <v>39.76</v>
      </c>
      <c r="J274" s="59">
        <f t="shared" si="22"/>
        <v>0</v>
      </c>
      <c r="K274" s="60"/>
      <c r="L274" s="61">
        <f t="shared" si="21"/>
        <v>0</v>
      </c>
      <c r="M274" s="61"/>
      <c r="N274" s="61" t="s">
        <v>459</v>
      </c>
      <c r="O274" s="61">
        <v>73089059</v>
      </c>
    </row>
    <row r="275" spans="1:15" s="63" customFormat="1" ht="12.75" customHeight="1" x14ac:dyDescent="0.2">
      <c r="A275" s="74"/>
      <c r="B275" s="146" t="s">
        <v>31</v>
      </c>
      <c r="C275" s="65" t="s">
        <v>500</v>
      </c>
      <c r="D275" s="12" t="s">
        <v>1442</v>
      </c>
      <c r="E275" s="88"/>
      <c r="F275" s="56" t="s">
        <v>37</v>
      </c>
      <c r="G275" s="58">
        <f t="shared" si="19"/>
        <v>13.44</v>
      </c>
      <c r="H275" s="130">
        <f t="shared" si="20"/>
        <v>0</v>
      </c>
      <c r="I275" s="58">
        <v>13.44</v>
      </c>
      <c r="J275" s="59">
        <f t="shared" si="22"/>
        <v>0</v>
      </c>
      <c r="K275" s="60">
        <v>1.97</v>
      </c>
      <c r="L275" s="61">
        <f t="shared" si="21"/>
        <v>0</v>
      </c>
      <c r="M275" s="61" t="s">
        <v>501</v>
      </c>
      <c r="N275" s="61" t="s">
        <v>459</v>
      </c>
      <c r="O275" s="61">
        <v>73089059</v>
      </c>
    </row>
    <row r="276" spans="1:15" s="63" customFormat="1" ht="12.75" customHeight="1" x14ac:dyDescent="0.2">
      <c r="A276" s="74"/>
      <c r="B276" s="146" t="s">
        <v>31</v>
      </c>
      <c r="C276" s="65" t="s">
        <v>502</v>
      </c>
      <c r="D276" s="12" t="s">
        <v>1443</v>
      </c>
      <c r="E276" s="88"/>
      <c r="F276" s="56" t="s">
        <v>37</v>
      </c>
      <c r="G276" s="58">
        <f t="shared" si="19"/>
        <v>15.08</v>
      </c>
      <c r="H276" s="130">
        <f t="shared" si="20"/>
        <v>0</v>
      </c>
      <c r="I276" s="58">
        <v>15.08</v>
      </c>
      <c r="J276" s="59">
        <f t="shared" si="22"/>
        <v>0</v>
      </c>
      <c r="K276" s="60">
        <v>2.2999999999999998</v>
      </c>
      <c r="L276" s="61">
        <f t="shared" si="21"/>
        <v>0</v>
      </c>
      <c r="M276" s="61" t="s">
        <v>503</v>
      </c>
      <c r="N276" s="61" t="s">
        <v>459</v>
      </c>
      <c r="O276" s="61">
        <v>73089059</v>
      </c>
    </row>
    <row r="277" spans="1:15" s="63" customFormat="1" ht="12.75" customHeight="1" x14ac:dyDescent="0.2">
      <c r="A277" s="74"/>
      <c r="B277" s="146" t="s">
        <v>31</v>
      </c>
      <c r="C277" s="65" t="s">
        <v>504</v>
      </c>
      <c r="D277" s="12" t="s">
        <v>1444</v>
      </c>
      <c r="E277" s="88"/>
      <c r="F277" s="56" t="s">
        <v>37</v>
      </c>
      <c r="G277" s="58">
        <f t="shared" si="19"/>
        <v>18.559999999999999</v>
      </c>
      <c r="H277" s="130">
        <f t="shared" si="20"/>
        <v>0</v>
      </c>
      <c r="I277" s="58">
        <v>18.559999999999999</v>
      </c>
      <c r="J277" s="59">
        <f t="shared" si="22"/>
        <v>0</v>
      </c>
      <c r="K277" s="60">
        <v>2.62</v>
      </c>
      <c r="L277" s="61">
        <f t="shared" si="21"/>
        <v>0</v>
      </c>
      <c r="M277" s="61" t="s">
        <v>505</v>
      </c>
      <c r="N277" s="61" t="s">
        <v>459</v>
      </c>
      <c r="O277" s="61">
        <v>73089059</v>
      </c>
    </row>
    <row r="278" spans="1:15" s="63" customFormat="1" ht="12.75" customHeight="1" x14ac:dyDescent="0.2">
      <c r="A278" s="74"/>
      <c r="B278" s="146" t="s">
        <v>31</v>
      </c>
      <c r="C278" s="65" t="s">
        <v>506</v>
      </c>
      <c r="D278" s="12" t="s">
        <v>1445</v>
      </c>
      <c r="E278" s="88"/>
      <c r="F278" s="56" t="s">
        <v>37</v>
      </c>
      <c r="G278" s="58">
        <f t="shared" si="19"/>
        <v>25.96</v>
      </c>
      <c r="H278" s="130">
        <f t="shared" si="20"/>
        <v>0</v>
      </c>
      <c r="I278" s="58">
        <v>25.96</v>
      </c>
      <c r="J278" s="59">
        <f t="shared" si="22"/>
        <v>0</v>
      </c>
      <c r="K278" s="60">
        <v>3.69</v>
      </c>
      <c r="L278" s="61">
        <f t="shared" si="21"/>
        <v>0</v>
      </c>
      <c r="M278" s="61" t="s">
        <v>507</v>
      </c>
      <c r="N278" s="61" t="s">
        <v>459</v>
      </c>
      <c r="O278" s="61">
        <v>73089059</v>
      </c>
    </row>
    <row r="279" spans="1:15" s="63" customFormat="1" ht="12.75" customHeight="1" x14ac:dyDescent="0.2">
      <c r="A279" s="74"/>
      <c r="B279" s="146" t="s">
        <v>31</v>
      </c>
      <c r="C279" s="65" t="s">
        <v>508</v>
      </c>
      <c r="D279" s="12" t="s">
        <v>1870</v>
      </c>
      <c r="E279" s="88"/>
      <c r="F279" s="56" t="s">
        <v>37</v>
      </c>
      <c r="G279" s="58">
        <f t="shared" si="19"/>
        <v>29.68</v>
      </c>
      <c r="H279" s="130">
        <f t="shared" si="20"/>
        <v>0</v>
      </c>
      <c r="I279" s="58">
        <v>29.68</v>
      </c>
      <c r="J279" s="59">
        <f t="shared" si="22"/>
        <v>0</v>
      </c>
      <c r="K279" s="60">
        <v>4.3</v>
      </c>
      <c r="L279" s="61">
        <f t="shared" si="21"/>
        <v>0</v>
      </c>
      <c r="M279" s="61" t="s">
        <v>509</v>
      </c>
      <c r="N279" s="61" t="s">
        <v>459</v>
      </c>
      <c r="O279" s="61">
        <v>73089059</v>
      </c>
    </row>
    <row r="280" spans="1:15" s="63" customFormat="1" ht="12.75" customHeight="1" x14ac:dyDescent="0.2">
      <c r="A280" s="74"/>
      <c r="B280" s="146" t="s">
        <v>31</v>
      </c>
      <c r="C280" s="65" t="s">
        <v>1858</v>
      </c>
      <c r="D280" s="12" t="s">
        <v>1446</v>
      </c>
      <c r="E280" s="88"/>
      <c r="F280" s="56" t="s">
        <v>37</v>
      </c>
      <c r="G280" s="58">
        <f t="shared" si="19"/>
        <v>34.14</v>
      </c>
      <c r="H280" s="130">
        <f t="shared" si="20"/>
        <v>0</v>
      </c>
      <c r="I280" s="58">
        <v>34.14</v>
      </c>
      <c r="J280" s="59">
        <f t="shared" si="22"/>
        <v>0</v>
      </c>
      <c r="K280" s="60">
        <v>5.12</v>
      </c>
      <c r="L280" s="61">
        <f t="shared" si="21"/>
        <v>0</v>
      </c>
      <c r="M280" s="61">
        <v>8434453135231</v>
      </c>
      <c r="N280" s="61" t="s">
        <v>459</v>
      </c>
      <c r="O280" s="61">
        <v>73089059</v>
      </c>
    </row>
    <row r="281" spans="1:15" s="63" customFormat="1" ht="12.75" customHeight="1" x14ac:dyDescent="0.2">
      <c r="A281" s="74"/>
      <c r="B281" s="146" t="s">
        <v>31</v>
      </c>
      <c r="C281" s="65" t="s">
        <v>510</v>
      </c>
      <c r="D281" s="12" t="s">
        <v>1871</v>
      </c>
      <c r="E281" s="88"/>
      <c r="F281" s="56" t="s">
        <v>37</v>
      </c>
      <c r="G281" s="58">
        <f t="shared" si="19"/>
        <v>35.96</v>
      </c>
      <c r="H281" s="130">
        <f t="shared" si="20"/>
        <v>0</v>
      </c>
      <c r="I281" s="58">
        <v>35.96</v>
      </c>
      <c r="J281" s="59">
        <f t="shared" si="22"/>
        <v>0</v>
      </c>
      <c r="K281" s="60">
        <v>5.0199999999999996</v>
      </c>
      <c r="L281" s="61">
        <f t="shared" si="21"/>
        <v>0</v>
      </c>
      <c r="M281" s="61" t="s">
        <v>511</v>
      </c>
      <c r="N281" s="61" t="s">
        <v>459</v>
      </c>
      <c r="O281" s="61">
        <v>73089059</v>
      </c>
    </row>
    <row r="282" spans="1:15" s="63" customFormat="1" ht="12.75" customHeight="1" x14ac:dyDescent="0.2">
      <c r="A282" s="74"/>
      <c r="B282" s="146" t="s">
        <v>31</v>
      </c>
      <c r="C282" s="65" t="s">
        <v>1859</v>
      </c>
      <c r="D282" s="12" t="s">
        <v>1447</v>
      </c>
      <c r="E282" s="88"/>
      <c r="F282" s="56" t="s">
        <v>37</v>
      </c>
      <c r="G282" s="58">
        <f t="shared" si="19"/>
        <v>41.36</v>
      </c>
      <c r="H282" s="130">
        <f t="shared" si="20"/>
        <v>0</v>
      </c>
      <c r="I282" s="58">
        <v>41.36</v>
      </c>
      <c r="J282" s="59">
        <f t="shared" si="22"/>
        <v>0</v>
      </c>
      <c r="K282" s="60">
        <v>6.1820000000000004</v>
      </c>
      <c r="L282" s="61">
        <f t="shared" si="21"/>
        <v>0</v>
      </c>
      <c r="M282" s="61">
        <v>8434453219337</v>
      </c>
      <c r="N282" s="61" t="s">
        <v>459</v>
      </c>
      <c r="O282" s="61">
        <v>73089059</v>
      </c>
    </row>
    <row r="283" spans="1:15" s="63" customFormat="1" ht="12.75" customHeight="1" x14ac:dyDescent="0.2">
      <c r="A283" s="74"/>
      <c r="B283" s="146" t="s">
        <v>31</v>
      </c>
      <c r="C283" s="65" t="s">
        <v>512</v>
      </c>
      <c r="D283" s="12" t="s">
        <v>1448</v>
      </c>
      <c r="E283" s="88"/>
      <c r="F283" s="56" t="s">
        <v>115</v>
      </c>
      <c r="G283" s="58">
        <f>I283*(1-J283)</f>
        <v>1.98</v>
      </c>
      <c r="H283" s="130">
        <f>E283*G283</f>
        <v>0</v>
      </c>
      <c r="I283" s="58">
        <v>1.98</v>
      </c>
      <c r="J283" s="59">
        <f t="shared" si="22"/>
        <v>0</v>
      </c>
      <c r="K283" s="60">
        <v>0.06</v>
      </c>
      <c r="L283" s="61">
        <f>E283*K283</f>
        <v>0</v>
      </c>
      <c r="M283" s="61" t="s">
        <v>513</v>
      </c>
      <c r="N283" s="61" t="s">
        <v>459</v>
      </c>
      <c r="O283" s="61">
        <v>73089059</v>
      </c>
    </row>
    <row r="284" spans="1:15" s="63" customFormat="1" ht="12.75" customHeight="1" x14ac:dyDescent="0.2">
      <c r="A284" s="73"/>
      <c r="B284" s="146" t="s">
        <v>31</v>
      </c>
      <c r="C284" s="65" t="s">
        <v>514</v>
      </c>
      <c r="D284" s="12" t="s">
        <v>1449</v>
      </c>
      <c r="E284" s="88"/>
      <c r="F284" s="56" t="s">
        <v>115</v>
      </c>
      <c r="G284" s="58">
        <f t="shared" ref="G284:G348" si="23">I284*(1-J284)</f>
        <v>1.84</v>
      </c>
      <c r="H284" s="130">
        <f t="shared" ref="H284:H348" si="24">E284*G284</f>
        <v>0</v>
      </c>
      <c r="I284" s="58">
        <v>1.84</v>
      </c>
      <c r="J284" s="59">
        <f t="shared" si="22"/>
        <v>0</v>
      </c>
      <c r="K284" s="60">
        <v>0.04</v>
      </c>
      <c r="L284" s="61">
        <f t="shared" ref="L284:L348" si="25">E284*K284</f>
        <v>0</v>
      </c>
      <c r="M284" s="61" t="s">
        <v>515</v>
      </c>
      <c r="N284" s="61" t="s">
        <v>459</v>
      </c>
      <c r="O284" s="61">
        <v>73089059</v>
      </c>
    </row>
    <row r="285" spans="1:15" s="63" customFormat="1" ht="12.75" customHeight="1" x14ac:dyDescent="0.2">
      <c r="A285" s="73"/>
      <c r="B285" s="146" t="s">
        <v>31</v>
      </c>
      <c r="C285" s="65" t="s">
        <v>516</v>
      </c>
      <c r="D285" s="12" t="s">
        <v>1450</v>
      </c>
      <c r="E285" s="88"/>
      <c r="F285" s="56" t="s">
        <v>115</v>
      </c>
      <c r="G285" s="58">
        <f t="shared" si="23"/>
        <v>2.84</v>
      </c>
      <c r="H285" s="130">
        <f t="shared" si="24"/>
        <v>0</v>
      </c>
      <c r="I285" s="58">
        <v>2.84</v>
      </c>
      <c r="J285" s="59">
        <f t="shared" si="22"/>
        <v>0</v>
      </c>
      <c r="K285" s="60">
        <v>7.0000000000000007E-2</v>
      </c>
      <c r="L285" s="61">
        <f t="shared" si="25"/>
        <v>0</v>
      </c>
      <c r="M285" s="61" t="s">
        <v>517</v>
      </c>
      <c r="N285" s="61" t="s">
        <v>459</v>
      </c>
      <c r="O285" s="61">
        <v>73089059</v>
      </c>
    </row>
    <row r="286" spans="1:15" s="63" customFormat="1" ht="12.75" customHeight="1" x14ac:dyDescent="0.2">
      <c r="A286" s="73"/>
      <c r="B286" s="146" t="s">
        <v>31</v>
      </c>
      <c r="C286" s="65" t="s">
        <v>518</v>
      </c>
      <c r="D286" s="12" t="s">
        <v>1451</v>
      </c>
      <c r="E286" s="88"/>
      <c r="F286" s="56" t="s">
        <v>115</v>
      </c>
      <c r="G286" s="58">
        <f t="shared" si="23"/>
        <v>8.0399999999999991</v>
      </c>
      <c r="H286" s="130">
        <f t="shared" si="24"/>
        <v>0</v>
      </c>
      <c r="I286" s="58">
        <v>8.0399999999999991</v>
      </c>
      <c r="J286" s="59">
        <f t="shared" si="22"/>
        <v>0</v>
      </c>
      <c r="K286" s="60">
        <v>0.14000000000000001</v>
      </c>
      <c r="L286" s="61">
        <f t="shared" si="25"/>
        <v>0</v>
      </c>
      <c r="M286" s="61" t="s">
        <v>519</v>
      </c>
      <c r="N286" s="61" t="s">
        <v>459</v>
      </c>
      <c r="O286" s="61">
        <v>73089059</v>
      </c>
    </row>
    <row r="287" spans="1:15" s="63" customFormat="1" ht="12.75" customHeight="1" x14ac:dyDescent="0.2">
      <c r="A287" s="73"/>
      <c r="B287" s="146" t="s">
        <v>31</v>
      </c>
      <c r="C287" s="65" t="s">
        <v>520</v>
      </c>
      <c r="D287" s="12" t="s">
        <v>1452</v>
      </c>
      <c r="E287" s="88"/>
      <c r="F287" s="56" t="s">
        <v>115</v>
      </c>
      <c r="G287" s="58">
        <f t="shared" si="23"/>
        <v>8.08</v>
      </c>
      <c r="H287" s="130">
        <f t="shared" si="24"/>
        <v>0</v>
      </c>
      <c r="I287" s="58">
        <v>8.08</v>
      </c>
      <c r="J287" s="59">
        <f t="shared" si="22"/>
        <v>0</v>
      </c>
      <c r="K287" s="60">
        <v>0.24</v>
      </c>
      <c r="L287" s="61">
        <f t="shared" si="25"/>
        <v>0</v>
      </c>
      <c r="M287" s="61" t="s">
        <v>521</v>
      </c>
      <c r="N287" s="61" t="s">
        <v>459</v>
      </c>
      <c r="O287" s="61">
        <v>73089059</v>
      </c>
    </row>
    <row r="288" spans="1:15" s="63" customFormat="1" ht="12.75" customHeight="1" x14ac:dyDescent="0.2">
      <c r="A288" s="73"/>
      <c r="B288" s="146" t="s">
        <v>31</v>
      </c>
      <c r="C288" s="65" t="s">
        <v>522</v>
      </c>
      <c r="D288" s="12" t="s">
        <v>1453</v>
      </c>
      <c r="E288" s="88"/>
      <c r="F288" s="56" t="s">
        <v>115</v>
      </c>
      <c r="G288" s="58">
        <f t="shared" si="23"/>
        <v>3.16</v>
      </c>
      <c r="H288" s="130">
        <f t="shared" si="24"/>
        <v>0</v>
      </c>
      <c r="I288" s="58">
        <v>3.16</v>
      </c>
      <c r="J288" s="59">
        <f t="shared" si="22"/>
        <v>0</v>
      </c>
      <c r="K288" s="60">
        <v>0.09</v>
      </c>
      <c r="L288" s="61">
        <f t="shared" si="25"/>
        <v>0</v>
      </c>
      <c r="M288" s="61" t="s">
        <v>523</v>
      </c>
      <c r="N288" s="61" t="s">
        <v>459</v>
      </c>
      <c r="O288" s="61">
        <v>73089059</v>
      </c>
    </row>
    <row r="289" spans="1:15" s="63" customFormat="1" ht="12.75" customHeight="1" x14ac:dyDescent="0.2">
      <c r="A289" s="73"/>
      <c r="B289" s="146" t="s">
        <v>31</v>
      </c>
      <c r="C289" s="65" t="s">
        <v>524</v>
      </c>
      <c r="D289" s="12" t="s">
        <v>1454</v>
      </c>
      <c r="E289" s="88"/>
      <c r="F289" s="56" t="s">
        <v>115</v>
      </c>
      <c r="G289" s="58">
        <f t="shared" si="23"/>
        <v>4.08</v>
      </c>
      <c r="H289" s="130">
        <f t="shared" si="24"/>
        <v>0</v>
      </c>
      <c r="I289" s="58">
        <v>4.08</v>
      </c>
      <c r="J289" s="59">
        <f t="shared" si="22"/>
        <v>0</v>
      </c>
      <c r="K289" s="60">
        <v>0.16</v>
      </c>
      <c r="L289" s="61">
        <f t="shared" si="25"/>
        <v>0</v>
      </c>
      <c r="M289" s="61" t="s">
        <v>525</v>
      </c>
      <c r="N289" s="61" t="s">
        <v>459</v>
      </c>
      <c r="O289" s="61">
        <v>73089059</v>
      </c>
    </row>
    <row r="290" spans="1:15" s="63" customFormat="1" ht="12.75" customHeight="1" x14ac:dyDescent="0.2">
      <c r="A290" s="73"/>
      <c r="B290" s="146" t="s">
        <v>31</v>
      </c>
      <c r="C290" s="65" t="s">
        <v>526</v>
      </c>
      <c r="D290" s="12" t="s">
        <v>1455</v>
      </c>
      <c r="E290" s="88"/>
      <c r="F290" s="56" t="s">
        <v>115</v>
      </c>
      <c r="G290" s="58">
        <f t="shared" si="23"/>
        <v>3.4</v>
      </c>
      <c r="H290" s="130">
        <f t="shared" si="24"/>
        <v>0</v>
      </c>
      <c r="I290" s="58">
        <v>3.4</v>
      </c>
      <c r="J290" s="59">
        <f t="shared" si="22"/>
        <v>0</v>
      </c>
      <c r="K290" s="60">
        <v>0.14000000000000001</v>
      </c>
      <c r="L290" s="61">
        <f t="shared" si="25"/>
        <v>0</v>
      </c>
      <c r="M290" s="61">
        <v>8434453100741</v>
      </c>
      <c r="N290" s="61" t="s">
        <v>459</v>
      </c>
      <c r="O290" s="61">
        <v>73089059</v>
      </c>
    </row>
    <row r="291" spans="1:15" s="63" customFormat="1" ht="12.75" customHeight="1" x14ac:dyDescent="0.2">
      <c r="A291" s="73"/>
      <c r="B291" s="146" t="s">
        <v>31</v>
      </c>
      <c r="C291" s="65" t="s">
        <v>527</v>
      </c>
      <c r="D291" s="12" t="s">
        <v>1456</v>
      </c>
      <c r="E291" s="88"/>
      <c r="F291" s="56" t="s">
        <v>115</v>
      </c>
      <c r="G291" s="58">
        <f t="shared" si="23"/>
        <v>5.16</v>
      </c>
      <c r="H291" s="130">
        <f t="shared" si="24"/>
        <v>0</v>
      </c>
      <c r="I291" s="58">
        <v>5.16</v>
      </c>
      <c r="J291" s="59">
        <f t="shared" si="22"/>
        <v>0</v>
      </c>
      <c r="K291" s="60">
        <v>0.2</v>
      </c>
      <c r="L291" s="61">
        <f t="shared" si="25"/>
        <v>0</v>
      </c>
      <c r="M291" s="61">
        <v>8434453110474</v>
      </c>
      <c r="N291" s="61" t="s">
        <v>459</v>
      </c>
      <c r="O291" s="61">
        <v>73089059</v>
      </c>
    </row>
    <row r="292" spans="1:15" s="63" customFormat="1" ht="12.75" customHeight="1" x14ac:dyDescent="0.2">
      <c r="A292" s="73"/>
      <c r="B292" s="146" t="s">
        <v>31</v>
      </c>
      <c r="C292" s="65" t="s">
        <v>528</v>
      </c>
      <c r="D292" s="12" t="s">
        <v>1457</v>
      </c>
      <c r="E292" s="88"/>
      <c r="F292" s="56" t="s">
        <v>115</v>
      </c>
      <c r="G292" s="58">
        <f t="shared" si="23"/>
        <v>9.92</v>
      </c>
      <c r="H292" s="130">
        <f t="shared" si="24"/>
        <v>0</v>
      </c>
      <c r="I292" s="58">
        <v>9.92</v>
      </c>
      <c r="J292" s="59">
        <f t="shared" si="22"/>
        <v>0</v>
      </c>
      <c r="K292" s="60">
        <v>0.28000000000000003</v>
      </c>
      <c r="L292" s="61">
        <f t="shared" si="25"/>
        <v>0</v>
      </c>
      <c r="M292" s="61" t="s">
        <v>529</v>
      </c>
      <c r="N292" s="61" t="s">
        <v>459</v>
      </c>
      <c r="O292" s="61">
        <v>73089059</v>
      </c>
    </row>
    <row r="293" spans="1:15" s="63" customFormat="1" ht="12.75" customHeight="1" x14ac:dyDescent="0.2">
      <c r="A293" s="73"/>
      <c r="B293" s="146" t="s">
        <v>31</v>
      </c>
      <c r="C293" s="65" t="s">
        <v>530</v>
      </c>
      <c r="D293" s="12" t="s">
        <v>1458</v>
      </c>
      <c r="E293" s="88"/>
      <c r="F293" s="56" t="s">
        <v>115</v>
      </c>
      <c r="G293" s="58">
        <f t="shared" si="23"/>
        <v>17.600000000000001</v>
      </c>
      <c r="H293" s="130">
        <f t="shared" si="24"/>
        <v>0</v>
      </c>
      <c r="I293" s="58">
        <v>17.600000000000001</v>
      </c>
      <c r="J293" s="59">
        <f t="shared" si="22"/>
        <v>0</v>
      </c>
      <c r="K293" s="60">
        <v>0.79</v>
      </c>
      <c r="L293" s="61">
        <f t="shared" si="25"/>
        <v>0</v>
      </c>
      <c r="M293" s="61" t="s">
        <v>531</v>
      </c>
      <c r="N293" s="61" t="s">
        <v>459</v>
      </c>
      <c r="O293" s="61">
        <v>73089059</v>
      </c>
    </row>
    <row r="294" spans="1:15" s="63" customFormat="1" ht="12.75" customHeight="1" x14ac:dyDescent="0.2">
      <c r="A294" s="73"/>
      <c r="B294" s="146" t="s">
        <v>31</v>
      </c>
      <c r="C294" s="65" t="s">
        <v>532</v>
      </c>
      <c r="D294" s="12" t="s">
        <v>1459</v>
      </c>
      <c r="E294" s="88"/>
      <c r="F294" s="56" t="s">
        <v>115</v>
      </c>
      <c r="G294" s="58">
        <f t="shared" si="23"/>
        <v>26.76</v>
      </c>
      <c r="H294" s="130">
        <f t="shared" si="24"/>
        <v>0</v>
      </c>
      <c r="I294" s="58">
        <v>26.76</v>
      </c>
      <c r="J294" s="59">
        <f t="shared" si="22"/>
        <v>0</v>
      </c>
      <c r="K294" s="60">
        <v>1</v>
      </c>
      <c r="L294" s="61">
        <f t="shared" si="25"/>
        <v>0</v>
      </c>
      <c r="M294" s="61" t="s">
        <v>533</v>
      </c>
      <c r="N294" s="61" t="s">
        <v>459</v>
      </c>
      <c r="O294" s="61">
        <v>73089059</v>
      </c>
    </row>
    <row r="295" spans="1:15" s="63" customFormat="1" ht="12.75" customHeight="1" x14ac:dyDescent="0.2">
      <c r="A295" s="73"/>
      <c r="B295" s="146" t="s">
        <v>31</v>
      </c>
      <c r="C295" s="65" t="s">
        <v>534</v>
      </c>
      <c r="D295" s="12" t="s">
        <v>1460</v>
      </c>
      <c r="E295" s="88"/>
      <c r="F295" s="56" t="s">
        <v>115</v>
      </c>
      <c r="G295" s="58">
        <f t="shared" si="23"/>
        <v>23.92</v>
      </c>
      <c r="H295" s="130">
        <f t="shared" si="24"/>
        <v>0</v>
      </c>
      <c r="I295" s="58">
        <v>23.92</v>
      </c>
      <c r="J295" s="59">
        <f t="shared" si="22"/>
        <v>0</v>
      </c>
      <c r="K295" s="60">
        <v>1.3</v>
      </c>
      <c r="L295" s="61">
        <f t="shared" si="25"/>
        <v>0</v>
      </c>
      <c r="M295" s="61" t="s">
        <v>535</v>
      </c>
      <c r="N295" s="61" t="s">
        <v>459</v>
      </c>
      <c r="O295" s="61">
        <v>73089059</v>
      </c>
    </row>
    <row r="296" spans="1:15" s="63" customFormat="1" ht="12.75" customHeight="1" x14ac:dyDescent="0.2">
      <c r="A296" s="73"/>
      <c r="B296" s="146" t="s">
        <v>31</v>
      </c>
      <c r="C296" s="65" t="s">
        <v>536</v>
      </c>
      <c r="D296" s="12" t="s">
        <v>1461</v>
      </c>
      <c r="E296" s="88"/>
      <c r="F296" s="56" t="s">
        <v>115</v>
      </c>
      <c r="G296" s="58">
        <f t="shared" si="23"/>
        <v>33.380000000000003</v>
      </c>
      <c r="H296" s="130">
        <f t="shared" si="24"/>
        <v>0</v>
      </c>
      <c r="I296" s="58">
        <v>33.380000000000003</v>
      </c>
      <c r="J296" s="59">
        <f t="shared" si="22"/>
        <v>0</v>
      </c>
      <c r="K296" s="60">
        <v>2.02</v>
      </c>
      <c r="L296" s="61">
        <f t="shared" si="25"/>
        <v>0</v>
      </c>
      <c r="M296" s="61" t="s">
        <v>537</v>
      </c>
      <c r="N296" s="61" t="s">
        <v>459</v>
      </c>
      <c r="O296" s="61">
        <v>73089059</v>
      </c>
    </row>
    <row r="297" spans="1:15" s="63" customFormat="1" ht="12.75" customHeight="1" x14ac:dyDescent="0.2">
      <c r="A297" s="73"/>
      <c r="B297" s="146" t="s">
        <v>31</v>
      </c>
      <c r="C297" s="65" t="s">
        <v>538</v>
      </c>
      <c r="D297" s="12" t="s">
        <v>1462</v>
      </c>
      <c r="E297" s="88"/>
      <c r="F297" s="56" t="s">
        <v>115</v>
      </c>
      <c r="G297" s="58">
        <f t="shared" si="23"/>
        <v>44.68</v>
      </c>
      <c r="H297" s="130">
        <f t="shared" si="24"/>
        <v>0</v>
      </c>
      <c r="I297" s="58">
        <v>44.68</v>
      </c>
      <c r="J297" s="59">
        <f t="shared" si="22"/>
        <v>0</v>
      </c>
      <c r="K297" s="60">
        <v>2.89</v>
      </c>
      <c r="L297" s="61">
        <f t="shared" si="25"/>
        <v>0</v>
      </c>
      <c r="M297" s="61" t="s">
        <v>539</v>
      </c>
      <c r="N297" s="61" t="s">
        <v>459</v>
      </c>
      <c r="O297" s="61">
        <v>73089059</v>
      </c>
    </row>
    <row r="298" spans="1:15" s="63" customFormat="1" ht="12.75" customHeight="1" x14ac:dyDescent="0.2">
      <c r="A298" s="73"/>
      <c r="B298" s="146" t="s">
        <v>31</v>
      </c>
      <c r="C298" s="65" t="s">
        <v>540</v>
      </c>
      <c r="D298" s="12" t="s">
        <v>1463</v>
      </c>
      <c r="E298" s="88"/>
      <c r="F298" s="56" t="s">
        <v>115</v>
      </c>
      <c r="G298" s="58">
        <f t="shared" si="23"/>
        <v>57.76</v>
      </c>
      <c r="H298" s="130">
        <f t="shared" si="24"/>
        <v>0</v>
      </c>
      <c r="I298" s="58">
        <v>57.76</v>
      </c>
      <c r="J298" s="59">
        <f t="shared" si="22"/>
        <v>0</v>
      </c>
      <c r="K298" s="60">
        <v>3.9</v>
      </c>
      <c r="L298" s="61">
        <f t="shared" si="25"/>
        <v>0</v>
      </c>
      <c r="M298" s="61" t="s">
        <v>541</v>
      </c>
      <c r="N298" s="61" t="s">
        <v>459</v>
      </c>
      <c r="O298" s="61">
        <v>73089059</v>
      </c>
    </row>
    <row r="299" spans="1:15" s="63" customFormat="1" ht="12.75" customHeight="1" x14ac:dyDescent="0.2">
      <c r="A299" s="73"/>
      <c r="B299" s="146" t="s">
        <v>31</v>
      </c>
      <c r="C299" s="65" t="s">
        <v>542</v>
      </c>
      <c r="D299" s="12" t="s">
        <v>1464</v>
      </c>
      <c r="E299" s="88"/>
      <c r="F299" s="56" t="s">
        <v>115</v>
      </c>
      <c r="G299" s="58">
        <f t="shared" si="23"/>
        <v>33.64</v>
      </c>
      <c r="H299" s="130">
        <f t="shared" si="24"/>
        <v>0</v>
      </c>
      <c r="I299" s="58">
        <v>33.64</v>
      </c>
      <c r="J299" s="59">
        <f t="shared" si="22"/>
        <v>0</v>
      </c>
      <c r="K299" s="60">
        <v>1.2</v>
      </c>
      <c r="L299" s="61">
        <f t="shared" si="25"/>
        <v>0</v>
      </c>
      <c r="M299" s="61" t="s">
        <v>543</v>
      </c>
      <c r="N299" s="61" t="s">
        <v>459</v>
      </c>
      <c r="O299" s="61">
        <v>73089059</v>
      </c>
    </row>
    <row r="300" spans="1:15" s="63" customFormat="1" ht="12.75" customHeight="1" x14ac:dyDescent="0.2">
      <c r="A300" s="73"/>
      <c r="B300" s="146" t="s">
        <v>31</v>
      </c>
      <c r="C300" s="65" t="s">
        <v>544</v>
      </c>
      <c r="D300" s="12" t="s">
        <v>1465</v>
      </c>
      <c r="E300" s="88"/>
      <c r="F300" s="56" t="s">
        <v>115</v>
      </c>
      <c r="G300" s="58">
        <f t="shared" si="23"/>
        <v>27.24</v>
      </c>
      <c r="H300" s="130">
        <f t="shared" si="24"/>
        <v>0</v>
      </c>
      <c r="I300" s="58">
        <v>27.24</v>
      </c>
      <c r="J300" s="59">
        <f t="shared" si="22"/>
        <v>0</v>
      </c>
      <c r="K300" s="60">
        <v>1.52</v>
      </c>
      <c r="L300" s="61">
        <f t="shared" si="25"/>
        <v>0</v>
      </c>
      <c r="M300" s="61" t="s">
        <v>545</v>
      </c>
      <c r="N300" s="61" t="s">
        <v>459</v>
      </c>
      <c r="O300" s="61">
        <v>73089059</v>
      </c>
    </row>
    <row r="301" spans="1:15" s="63" customFormat="1" ht="12.75" customHeight="1" x14ac:dyDescent="0.2">
      <c r="A301" s="73"/>
      <c r="B301" s="146" t="s">
        <v>31</v>
      </c>
      <c r="C301" s="65" t="s">
        <v>546</v>
      </c>
      <c r="D301" s="12" t="s">
        <v>1466</v>
      </c>
      <c r="E301" s="88"/>
      <c r="F301" s="56" t="s">
        <v>115</v>
      </c>
      <c r="G301" s="58">
        <f t="shared" si="23"/>
        <v>32.32</v>
      </c>
      <c r="H301" s="130">
        <f t="shared" si="24"/>
        <v>0</v>
      </c>
      <c r="I301" s="58">
        <v>32.32</v>
      </c>
      <c r="J301" s="59">
        <f t="shared" si="22"/>
        <v>0</v>
      </c>
      <c r="K301" s="60">
        <v>1.88</v>
      </c>
      <c r="L301" s="61">
        <f t="shared" si="25"/>
        <v>0</v>
      </c>
      <c r="M301" s="61" t="s">
        <v>547</v>
      </c>
      <c r="N301" s="61" t="s">
        <v>459</v>
      </c>
      <c r="O301" s="61">
        <v>73089059</v>
      </c>
    </row>
    <row r="302" spans="1:15" s="63" customFormat="1" ht="12.75" customHeight="1" x14ac:dyDescent="0.2">
      <c r="A302" s="73"/>
      <c r="B302" s="146" t="s">
        <v>31</v>
      </c>
      <c r="C302" s="65" t="s">
        <v>548</v>
      </c>
      <c r="D302" s="12" t="s">
        <v>1467</v>
      </c>
      <c r="E302" s="88"/>
      <c r="F302" s="56" t="s">
        <v>115</v>
      </c>
      <c r="G302" s="58">
        <f t="shared" si="23"/>
        <v>41.12</v>
      </c>
      <c r="H302" s="130">
        <f t="shared" si="24"/>
        <v>0</v>
      </c>
      <c r="I302" s="58">
        <v>41.12</v>
      </c>
      <c r="J302" s="59">
        <f t="shared" si="22"/>
        <v>0</v>
      </c>
      <c r="K302" s="60">
        <v>2.76</v>
      </c>
      <c r="L302" s="61">
        <f t="shared" si="25"/>
        <v>0</v>
      </c>
      <c r="M302" s="61" t="s">
        <v>549</v>
      </c>
      <c r="N302" s="61" t="s">
        <v>459</v>
      </c>
      <c r="O302" s="61">
        <v>73089059</v>
      </c>
    </row>
    <row r="303" spans="1:15" s="63" customFormat="1" ht="12.75" customHeight="1" x14ac:dyDescent="0.2">
      <c r="A303" s="73"/>
      <c r="B303" s="146" t="s">
        <v>31</v>
      </c>
      <c r="C303" s="65" t="s">
        <v>550</v>
      </c>
      <c r="D303" s="12" t="s">
        <v>1468</v>
      </c>
      <c r="E303" s="88"/>
      <c r="F303" s="56" t="s">
        <v>115</v>
      </c>
      <c r="G303" s="58">
        <f t="shared" si="23"/>
        <v>52.9</v>
      </c>
      <c r="H303" s="130">
        <f t="shared" si="24"/>
        <v>0</v>
      </c>
      <c r="I303" s="58">
        <v>52.9</v>
      </c>
      <c r="J303" s="59">
        <f t="shared" si="22"/>
        <v>0</v>
      </c>
      <c r="K303" s="60">
        <v>3.8</v>
      </c>
      <c r="L303" s="61">
        <f t="shared" si="25"/>
        <v>0</v>
      </c>
      <c r="M303" s="61" t="s">
        <v>551</v>
      </c>
      <c r="N303" s="61" t="s">
        <v>459</v>
      </c>
      <c r="O303" s="61">
        <v>73089059</v>
      </c>
    </row>
    <row r="304" spans="1:15" s="63" customFormat="1" ht="12.75" customHeight="1" x14ac:dyDescent="0.2">
      <c r="A304" s="73"/>
      <c r="B304" s="146" t="s">
        <v>31</v>
      </c>
      <c r="C304" s="65" t="s">
        <v>552</v>
      </c>
      <c r="D304" s="12" t="s">
        <v>1469</v>
      </c>
      <c r="E304" s="88"/>
      <c r="F304" s="56" t="s">
        <v>115</v>
      </c>
      <c r="G304" s="58">
        <f t="shared" si="23"/>
        <v>68.739999999999995</v>
      </c>
      <c r="H304" s="130">
        <f t="shared" si="24"/>
        <v>0</v>
      </c>
      <c r="I304" s="58">
        <v>68.739999999999995</v>
      </c>
      <c r="J304" s="59">
        <f t="shared" si="22"/>
        <v>0</v>
      </c>
      <c r="K304" s="60">
        <v>5.03</v>
      </c>
      <c r="L304" s="61">
        <f t="shared" si="25"/>
        <v>0</v>
      </c>
      <c r="M304" s="61" t="s">
        <v>553</v>
      </c>
      <c r="N304" s="61" t="s">
        <v>459</v>
      </c>
      <c r="O304" s="61">
        <v>73089059</v>
      </c>
    </row>
    <row r="305" spans="1:15" s="63" customFormat="1" ht="12.75" customHeight="1" x14ac:dyDescent="0.2">
      <c r="A305" s="73"/>
      <c r="B305" s="146" t="s">
        <v>31</v>
      </c>
      <c r="C305" s="65" t="s">
        <v>554</v>
      </c>
      <c r="D305" s="12" t="s">
        <v>1470</v>
      </c>
      <c r="E305" s="88"/>
      <c r="F305" s="56" t="s">
        <v>115</v>
      </c>
      <c r="G305" s="58">
        <f t="shared" si="23"/>
        <v>12.56</v>
      </c>
      <c r="H305" s="130">
        <f t="shared" si="24"/>
        <v>0</v>
      </c>
      <c r="I305" s="58">
        <v>12.56</v>
      </c>
      <c r="J305" s="59">
        <f t="shared" si="22"/>
        <v>0</v>
      </c>
      <c r="K305" s="60">
        <v>0.31</v>
      </c>
      <c r="L305" s="61">
        <f t="shared" si="25"/>
        <v>0</v>
      </c>
      <c r="M305" s="61" t="s">
        <v>555</v>
      </c>
      <c r="N305" s="61" t="s">
        <v>459</v>
      </c>
      <c r="O305" s="61">
        <v>73089059</v>
      </c>
    </row>
    <row r="306" spans="1:15" s="63" customFormat="1" ht="12.75" customHeight="1" x14ac:dyDescent="0.2">
      <c r="A306" s="73"/>
      <c r="B306" s="146" t="s">
        <v>31</v>
      </c>
      <c r="C306" s="65" t="s">
        <v>556</v>
      </c>
      <c r="D306" s="12" t="s">
        <v>1471</v>
      </c>
      <c r="E306" s="88"/>
      <c r="F306" s="56" t="s">
        <v>115</v>
      </c>
      <c r="G306" s="58">
        <f t="shared" si="23"/>
        <v>19.16</v>
      </c>
      <c r="H306" s="130">
        <f t="shared" si="24"/>
        <v>0</v>
      </c>
      <c r="I306" s="58">
        <v>19.16</v>
      </c>
      <c r="J306" s="59">
        <f t="shared" si="22"/>
        <v>0</v>
      </c>
      <c r="K306" s="60">
        <v>0.56999999999999995</v>
      </c>
      <c r="L306" s="61">
        <f t="shared" si="25"/>
        <v>0</v>
      </c>
      <c r="M306" s="61" t="s">
        <v>557</v>
      </c>
      <c r="N306" s="61" t="s">
        <v>459</v>
      </c>
      <c r="O306" s="61">
        <v>73089059</v>
      </c>
    </row>
    <row r="307" spans="1:15" s="63" customFormat="1" ht="12.75" customHeight="1" x14ac:dyDescent="0.2">
      <c r="A307" s="73"/>
      <c r="B307" s="146" t="s">
        <v>31</v>
      </c>
      <c r="C307" s="65" t="s">
        <v>558</v>
      </c>
      <c r="D307" s="12" t="s">
        <v>1472</v>
      </c>
      <c r="E307" s="88"/>
      <c r="F307" s="56" t="s">
        <v>115</v>
      </c>
      <c r="G307" s="58">
        <f t="shared" si="23"/>
        <v>26.16</v>
      </c>
      <c r="H307" s="130">
        <f t="shared" si="24"/>
        <v>0</v>
      </c>
      <c r="I307" s="58">
        <v>26.16</v>
      </c>
      <c r="J307" s="59">
        <f t="shared" si="22"/>
        <v>0</v>
      </c>
      <c r="K307" s="60">
        <v>0.71</v>
      </c>
      <c r="L307" s="61">
        <f t="shared" si="25"/>
        <v>0</v>
      </c>
      <c r="M307" s="61" t="s">
        <v>559</v>
      </c>
      <c r="N307" s="61" t="s">
        <v>459</v>
      </c>
      <c r="O307" s="61">
        <v>73089059</v>
      </c>
    </row>
    <row r="308" spans="1:15" s="63" customFormat="1" ht="12.75" customHeight="1" x14ac:dyDescent="0.2">
      <c r="A308" s="73"/>
      <c r="B308" s="146" t="s">
        <v>31</v>
      </c>
      <c r="C308" s="65" t="s">
        <v>560</v>
      </c>
      <c r="D308" s="12" t="s">
        <v>1473</v>
      </c>
      <c r="E308" s="88"/>
      <c r="F308" s="56" t="s">
        <v>115</v>
      </c>
      <c r="G308" s="58">
        <f t="shared" si="23"/>
        <v>21.68</v>
      </c>
      <c r="H308" s="130">
        <f t="shared" si="24"/>
        <v>0</v>
      </c>
      <c r="I308" s="58">
        <v>21.68</v>
      </c>
      <c r="J308" s="59">
        <f t="shared" si="22"/>
        <v>0</v>
      </c>
      <c r="K308" s="60">
        <v>0.84</v>
      </c>
      <c r="L308" s="61">
        <f t="shared" si="25"/>
        <v>0</v>
      </c>
      <c r="M308" s="61" t="s">
        <v>561</v>
      </c>
      <c r="N308" s="61" t="s">
        <v>459</v>
      </c>
      <c r="O308" s="61">
        <v>73089059</v>
      </c>
    </row>
    <row r="309" spans="1:15" s="63" customFormat="1" ht="12.75" customHeight="1" x14ac:dyDescent="0.2">
      <c r="A309" s="73"/>
      <c r="B309" s="146" t="s">
        <v>31</v>
      </c>
      <c r="C309" s="65" t="s">
        <v>562</v>
      </c>
      <c r="D309" s="12" t="s">
        <v>1474</v>
      </c>
      <c r="E309" s="88"/>
      <c r="F309" s="56" t="s">
        <v>115</v>
      </c>
      <c r="G309" s="58">
        <f t="shared" si="23"/>
        <v>24.32</v>
      </c>
      <c r="H309" s="130">
        <f t="shared" si="24"/>
        <v>0</v>
      </c>
      <c r="I309" s="58">
        <v>24.32</v>
      </c>
      <c r="J309" s="59">
        <f t="shared" si="22"/>
        <v>0</v>
      </c>
      <c r="K309" s="60">
        <v>1.1200000000000001</v>
      </c>
      <c r="L309" s="61">
        <f t="shared" si="25"/>
        <v>0</v>
      </c>
      <c r="M309" s="61" t="s">
        <v>563</v>
      </c>
      <c r="N309" s="61" t="s">
        <v>459</v>
      </c>
      <c r="O309" s="61">
        <v>73089059</v>
      </c>
    </row>
    <row r="310" spans="1:15" s="63" customFormat="1" ht="12.75" customHeight="1" x14ac:dyDescent="0.2">
      <c r="A310" s="73"/>
      <c r="B310" s="146" t="s">
        <v>31</v>
      </c>
      <c r="C310" s="65" t="s">
        <v>564</v>
      </c>
      <c r="D310" s="12" t="s">
        <v>1475</v>
      </c>
      <c r="E310" s="88"/>
      <c r="F310" s="56" t="s">
        <v>115</v>
      </c>
      <c r="G310" s="58">
        <f t="shared" si="23"/>
        <v>34.68</v>
      </c>
      <c r="H310" s="130">
        <f t="shared" si="24"/>
        <v>0</v>
      </c>
      <c r="I310" s="58">
        <v>34.68</v>
      </c>
      <c r="J310" s="59">
        <f t="shared" si="22"/>
        <v>0</v>
      </c>
      <c r="K310" s="60">
        <v>1.39</v>
      </c>
      <c r="L310" s="61">
        <f t="shared" si="25"/>
        <v>0</v>
      </c>
      <c r="M310" s="61" t="s">
        <v>565</v>
      </c>
      <c r="N310" s="61" t="s">
        <v>459</v>
      </c>
      <c r="O310" s="61">
        <v>73089059</v>
      </c>
    </row>
    <row r="311" spans="1:15" s="63" customFormat="1" ht="12.75" customHeight="1" x14ac:dyDescent="0.2">
      <c r="A311" s="73"/>
      <c r="B311" s="146" t="s">
        <v>31</v>
      </c>
      <c r="C311" s="65" t="s">
        <v>566</v>
      </c>
      <c r="D311" s="12" t="s">
        <v>1476</v>
      </c>
      <c r="E311" s="88"/>
      <c r="F311" s="56" t="s">
        <v>115</v>
      </c>
      <c r="G311" s="58">
        <f t="shared" si="23"/>
        <v>33.4</v>
      </c>
      <c r="H311" s="130">
        <f t="shared" si="24"/>
        <v>0</v>
      </c>
      <c r="I311" s="58">
        <v>33.4</v>
      </c>
      <c r="J311" s="59">
        <f t="shared" si="22"/>
        <v>0</v>
      </c>
      <c r="K311" s="60">
        <v>1.67</v>
      </c>
      <c r="L311" s="61">
        <f t="shared" si="25"/>
        <v>0</v>
      </c>
      <c r="M311" s="61" t="s">
        <v>567</v>
      </c>
      <c r="N311" s="61" t="s">
        <v>459</v>
      </c>
      <c r="O311" s="61">
        <v>73089059</v>
      </c>
    </row>
    <row r="312" spans="1:15" s="63" customFormat="1" ht="12.75" customHeight="1" x14ac:dyDescent="0.2">
      <c r="A312" s="73"/>
      <c r="B312" s="146" t="s">
        <v>31</v>
      </c>
      <c r="C312" s="65" t="s">
        <v>568</v>
      </c>
      <c r="D312" s="12" t="s">
        <v>1477</v>
      </c>
      <c r="E312" s="88"/>
      <c r="F312" s="56" t="s">
        <v>115</v>
      </c>
      <c r="G312" s="58">
        <f t="shared" si="23"/>
        <v>31.32</v>
      </c>
      <c r="H312" s="130">
        <f t="shared" si="24"/>
        <v>0</v>
      </c>
      <c r="I312" s="58">
        <v>31.32</v>
      </c>
      <c r="J312" s="59">
        <f t="shared" si="22"/>
        <v>0</v>
      </c>
      <c r="K312" s="60">
        <v>0.89</v>
      </c>
      <c r="L312" s="61">
        <f t="shared" si="25"/>
        <v>0</v>
      </c>
      <c r="M312" s="61" t="s">
        <v>569</v>
      </c>
      <c r="N312" s="61" t="s">
        <v>459</v>
      </c>
      <c r="O312" s="61">
        <v>73089059</v>
      </c>
    </row>
    <row r="313" spans="1:15" s="63" customFormat="1" ht="12.75" customHeight="1" x14ac:dyDescent="0.2">
      <c r="A313" s="73"/>
      <c r="B313" s="146" t="s">
        <v>31</v>
      </c>
      <c r="C313" s="65" t="s">
        <v>570</v>
      </c>
      <c r="D313" s="12" t="s">
        <v>1478</v>
      </c>
      <c r="E313" s="88"/>
      <c r="F313" s="56" t="s">
        <v>115</v>
      </c>
      <c r="G313" s="58">
        <f t="shared" si="23"/>
        <v>36.32</v>
      </c>
      <c r="H313" s="130">
        <f t="shared" si="24"/>
        <v>0</v>
      </c>
      <c r="I313" s="58">
        <v>36.32</v>
      </c>
      <c r="J313" s="59">
        <f t="shared" si="22"/>
        <v>0</v>
      </c>
      <c r="K313" s="60">
        <v>1.06</v>
      </c>
      <c r="L313" s="61">
        <f t="shared" si="25"/>
        <v>0</v>
      </c>
      <c r="M313" s="61" t="s">
        <v>571</v>
      </c>
      <c r="N313" s="61" t="s">
        <v>459</v>
      </c>
      <c r="O313" s="61">
        <v>73089059</v>
      </c>
    </row>
    <row r="314" spans="1:15" s="63" customFormat="1" ht="12.75" customHeight="1" x14ac:dyDescent="0.2">
      <c r="A314" s="73"/>
      <c r="B314" s="146" t="s">
        <v>31</v>
      </c>
      <c r="C314" s="65" t="s">
        <v>572</v>
      </c>
      <c r="D314" s="12" t="s">
        <v>1479</v>
      </c>
      <c r="E314" s="88"/>
      <c r="F314" s="56" t="s">
        <v>115</v>
      </c>
      <c r="G314" s="58">
        <f t="shared" si="23"/>
        <v>26.8</v>
      </c>
      <c r="H314" s="130">
        <f t="shared" si="24"/>
        <v>0</v>
      </c>
      <c r="I314" s="58">
        <v>26.8</v>
      </c>
      <c r="J314" s="59">
        <f t="shared" si="22"/>
        <v>0</v>
      </c>
      <c r="K314" s="60">
        <v>1.22</v>
      </c>
      <c r="L314" s="61">
        <f t="shared" si="25"/>
        <v>0</v>
      </c>
      <c r="M314" s="61" t="s">
        <v>573</v>
      </c>
      <c r="N314" s="61" t="s">
        <v>459</v>
      </c>
      <c r="O314" s="61">
        <v>73089059</v>
      </c>
    </row>
    <row r="315" spans="1:15" s="63" customFormat="1" ht="12.75" customHeight="1" x14ac:dyDescent="0.2">
      <c r="A315" s="73"/>
      <c r="B315" s="146" t="s">
        <v>31</v>
      </c>
      <c r="C315" s="65" t="s">
        <v>574</v>
      </c>
      <c r="D315" s="12" t="s">
        <v>1480</v>
      </c>
      <c r="E315" s="88"/>
      <c r="F315" s="56" t="s">
        <v>115</v>
      </c>
      <c r="G315" s="58">
        <f t="shared" si="23"/>
        <v>34.28</v>
      </c>
      <c r="H315" s="130">
        <f t="shared" si="24"/>
        <v>0</v>
      </c>
      <c r="I315" s="58">
        <v>34.28</v>
      </c>
      <c r="J315" s="59">
        <f t="shared" si="22"/>
        <v>0</v>
      </c>
      <c r="K315" s="60">
        <v>1.55</v>
      </c>
      <c r="L315" s="61">
        <f t="shared" si="25"/>
        <v>0</v>
      </c>
      <c r="M315" s="61" t="s">
        <v>575</v>
      </c>
      <c r="N315" s="61" t="s">
        <v>459</v>
      </c>
      <c r="O315" s="61">
        <v>73089059</v>
      </c>
    </row>
    <row r="316" spans="1:15" s="63" customFormat="1" ht="12.75" customHeight="1" x14ac:dyDescent="0.2">
      <c r="A316" s="73"/>
      <c r="B316" s="146" t="s">
        <v>31</v>
      </c>
      <c r="C316" s="65" t="s">
        <v>576</v>
      </c>
      <c r="D316" s="12" t="s">
        <v>1481</v>
      </c>
      <c r="E316" s="88"/>
      <c r="F316" s="56" t="s">
        <v>115</v>
      </c>
      <c r="G316" s="58">
        <f t="shared" si="23"/>
        <v>43.36</v>
      </c>
      <c r="H316" s="130">
        <f t="shared" si="24"/>
        <v>0</v>
      </c>
      <c r="I316" s="58">
        <v>43.36</v>
      </c>
      <c r="J316" s="59">
        <f t="shared" si="22"/>
        <v>0</v>
      </c>
      <c r="K316" s="60">
        <v>1.89</v>
      </c>
      <c r="L316" s="61">
        <f t="shared" si="25"/>
        <v>0</v>
      </c>
      <c r="M316" s="61" t="s">
        <v>577</v>
      </c>
      <c r="N316" s="61" t="s">
        <v>459</v>
      </c>
      <c r="O316" s="61">
        <v>73089059</v>
      </c>
    </row>
    <row r="317" spans="1:15" s="63" customFormat="1" ht="12.75" customHeight="1" x14ac:dyDescent="0.2">
      <c r="A317" s="73"/>
      <c r="B317" s="146" t="s">
        <v>31</v>
      </c>
      <c r="C317" s="65" t="s">
        <v>578</v>
      </c>
      <c r="D317" s="12" t="s">
        <v>1482</v>
      </c>
      <c r="E317" s="88"/>
      <c r="F317" s="56" t="s">
        <v>115</v>
      </c>
      <c r="G317" s="58">
        <f t="shared" si="23"/>
        <v>40.119999999999997</v>
      </c>
      <c r="H317" s="130">
        <f t="shared" si="24"/>
        <v>0</v>
      </c>
      <c r="I317" s="58">
        <v>40.119999999999997</v>
      </c>
      <c r="J317" s="59">
        <f t="shared" si="22"/>
        <v>0</v>
      </c>
      <c r="K317" s="60">
        <v>2.2200000000000002</v>
      </c>
      <c r="L317" s="61">
        <f t="shared" si="25"/>
        <v>0</v>
      </c>
      <c r="M317" s="61" t="s">
        <v>579</v>
      </c>
      <c r="N317" s="61" t="s">
        <v>459</v>
      </c>
      <c r="O317" s="61">
        <v>73089059</v>
      </c>
    </row>
    <row r="318" spans="1:15" s="63" customFormat="1" ht="12.75" customHeight="1" x14ac:dyDescent="0.2">
      <c r="A318" s="73"/>
      <c r="B318" s="146" t="s">
        <v>31</v>
      </c>
      <c r="C318" s="65" t="s">
        <v>580</v>
      </c>
      <c r="D318" s="12" t="s">
        <v>1483</v>
      </c>
      <c r="E318" s="88"/>
      <c r="F318" s="56" t="s">
        <v>115</v>
      </c>
      <c r="G318" s="58">
        <f t="shared" si="23"/>
        <v>11.32</v>
      </c>
      <c r="H318" s="130">
        <f t="shared" si="24"/>
        <v>0</v>
      </c>
      <c r="I318" s="58">
        <v>11.32</v>
      </c>
      <c r="J318" s="59">
        <f t="shared" si="22"/>
        <v>0</v>
      </c>
      <c r="K318" s="60">
        <v>0.3</v>
      </c>
      <c r="L318" s="61">
        <f t="shared" si="25"/>
        <v>0</v>
      </c>
      <c r="M318" s="61" t="s">
        <v>581</v>
      </c>
      <c r="N318" s="61" t="s">
        <v>459</v>
      </c>
      <c r="O318" s="61">
        <v>73089059</v>
      </c>
    </row>
    <row r="319" spans="1:15" s="63" customFormat="1" ht="12.75" customHeight="1" x14ac:dyDescent="0.2">
      <c r="A319" s="73"/>
      <c r="B319" s="146" t="s">
        <v>31</v>
      </c>
      <c r="C319" s="65" t="s">
        <v>582</v>
      </c>
      <c r="D319" s="12" t="s">
        <v>1484</v>
      </c>
      <c r="E319" s="88"/>
      <c r="F319" s="56" t="s">
        <v>115</v>
      </c>
      <c r="G319" s="58">
        <f t="shared" si="23"/>
        <v>18.079999999999998</v>
      </c>
      <c r="H319" s="130">
        <f t="shared" si="24"/>
        <v>0</v>
      </c>
      <c r="I319" s="58">
        <v>18.079999999999998</v>
      </c>
      <c r="J319" s="59">
        <f t="shared" si="22"/>
        <v>0</v>
      </c>
      <c r="K319" s="60">
        <v>0.51</v>
      </c>
      <c r="L319" s="61">
        <f t="shared" si="25"/>
        <v>0</v>
      </c>
      <c r="M319" s="61" t="s">
        <v>583</v>
      </c>
      <c r="N319" s="61" t="s">
        <v>459</v>
      </c>
      <c r="O319" s="61">
        <v>73089059</v>
      </c>
    </row>
    <row r="320" spans="1:15" s="63" customFormat="1" ht="12.75" customHeight="1" x14ac:dyDescent="0.2">
      <c r="A320" s="73"/>
      <c r="B320" s="146" t="s">
        <v>31</v>
      </c>
      <c r="C320" s="65" t="s">
        <v>584</v>
      </c>
      <c r="D320" s="12" t="s">
        <v>1485</v>
      </c>
      <c r="E320" s="88"/>
      <c r="F320" s="56" t="s">
        <v>115</v>
      </c>
      <c r="G320" s="58">
        <f t="shared" si="23"/>
        <v>21.68</v>
      </c>
      <c r="H320" s="130">
        <f t="shared" si="24"/>
        <v>0</v>
      </c>
      <c r="I320" s="58">
        <v>21.68</v>
      </c>
      <c r="J320" s="59">
        <f t="shared" si="22"/>
        <v>0</v>
      </c>
      <c r="K320" s="60">
        <v>0.62</v>
      </c>
      <c r="L320" s="61">
        <f t="shared" si="25"/>
        <v>0</v>
      </c>
      <c r="M320" s="61" t="s">
        <v>585</v>
      </c>
      <c r="N320" s="61" t="s">
        <v>459</v>
      </c>
      <c r="O320" s="61">
        <v>73089059</v>
      </c>
    </row>
    <row r="321" spans="1:15" s="63" customFormat="1" ht="12.75" customHeight="1" x14ac:dyDescent="0.2">
      <c r="A321" s="73"/>
      <c r="B321" s="146" t="s">
        <v>31</v>
      </c>
      <c r="C321" s="65" t="s">
        <v>586</v>
      </c>
      <c r="D321" s="12" t="s">
        <v>1486</v>
      </c>
      <c r="E321" s="88"/>
      <c r="F321" s="56" t="s">
        <v>115</v>
      </c>
      <c r="G321" s="58">
        <f t="shared" si="23"/>
        <v>18.399999999999999</v>
      </c>
      <c r="H321" s="130">
        <f t="shared" si="24"/>
        <v>0</v>
      </c>
      <c r="I321" s="58">
        <v>18.399999999999999</v>
      </c>
      <c r="J321" s="59">
        <f t="shared" si="22"/>
        <v>0</v>
      </c>
      <c r="K321" s="60">
        <v>0.72</v>
      </c>
      <c r="L321" s="61">
        <f t="shared" si="25"/>
        <v>0</v>
      </c>
      <c r="M321" s="61" t="s">
        <v>587</v>
      </c>
      <c r="N321" s="61" t="s">
        <v>459</v>
      </c>
      <c r="O321" s="61">
        <v>73089059</v>
      </c>
    </row>
    <row r="322" spans="1:15" s="63" customFormat="1" ht="12.75" customHeight="1" x14ac:dyDescent="0.2">
      <c r="A322" s="73"/>
      <c r="B322" s="146" t="s">
        <v>31</v>
      </c>
      <c r="C322" s="65" t="s">
        <v>588</v>
      </c>
      <c r="D322" s="12" t="s">
        <v>1487</v>
      </c>
      <c r="E322" s="88"/>
      <c r="F322" s="56" t="s">
        <v>115</v>
      </c>
      <c r="G322" s="58">
        <f t="shared" si="23"/>
        <v>20.56</v>
      </c>
      <c r="H322" s="130">
        <f t="shared" si="24"/>
        <v>0</v>
      </c>
      <c r="I322" s="58">
        <v>20.56</v>
      </c>
      <c r="J322" s="59">
        <f t="shared" ref="J322:J386" si="26">H$16/100</f>
        <v>0</v>
      </c>
      <c r="K322" s="60">
        <v>0.94</v>
      </c>
      <c r="L322" s="61">
        <f t="shared" si="25"/>
        <v>0</v>
      </c>
      <c r="M322" s="61" t="s">
        <v>589</v>
      </c>
      <c r="N322" s="61" t="s">
        <v>459</v>
      </c>
      <c r="O322" s="61">
        <v>73089059</v>
      </c>
    </row>
    <row r="323" spans="1:15" s="63" customFormat="1" ht="12.75" customHeight="1" x14ac:dyDescent="0.2">
      <c r="A323" s="73"/>
      <c r="B323" s="146" t="s">
        <v>31</v>
      </c>
      <c r="C323" s="65" t="s">
        <v>590</v>
      </c>
      <c r="D323" s="12" t="s">
        <v>1488</v>
      </c>
      <c r="E323" s="88"/>
      <c r="F323" s="56" t="s">
        <v>115</v>
      </c>
      <c r="G323" s="58">
        <f t="shared" si="23"/>
        <v>29.32</v>
      </c>
      <c r="H323" s="130">
        <f t="shared" si="24"/>
        <v>0</v>
      </c>
      <c r="I323" s="58">
        <v>29.32</v>
      </c>
      <c r="J323" s="59">
        <f t="shared" si="26"/>
        <v>0</v>
      </c>
      <c r="K323" s="60">
        <v>1.1499999999999999</v>
      </c>
      <c r="L323" s="61">
        <f t="shared" si="25"/>
        <v>0</v>
      </c>
      <c r="M323" s="61" t="s">
        <v>591</v>
      </c>
      <c r="N323" s="61" t="s">
        <v>459</v>
      </c>
      <c r="O323" s="61">
        <v>73089059</v>
      </c>
    </row>
    <row r="324" spans="1:15" s="63" customFormat="1" ht="12.75" customHeight="1" x14ac:dyDescent="0.2">
      <c r="A324" s="73"/>
      <c r="B324" s="146" t="s">
        <v>31</v>
      </c>
      <c r="C324" s="65" t="s">
        <v>592</v>
      </c>
      <c r="D324" s="12" t="s">
        <v>1489</v>
      </c>
      <c r="E324" s="88"/>
      <c r="F324" s="56" t="s">
        <v>115</v>
      </c>
      <c r="G324" s="58">
        <f t="shared" si="23"/>
        <v>35.68</v>
      </c>
      <c r="H324" s="130">
        <f t="shared" si="24"/>
        <v>0</v>
      </c>
      <c r="I324" s="58">
        <v>35.68</v>
      </c>
      <c r="J324" s="59">
        <f t="shared" si="26"/>
        <v>0</v>
      </c>
      <c r="K324" s="60">
        <v>1.37</v>
      </c>
      <c r="L324" s="61">
        <f t="shared" si="25"/>
        <v>0</v>
      </c>
      <c r="M324" s="61" t="s">
        <v>593</v>
      </c>
      <c r="N324" s="61" t="s">
        <v>459</v>
      </c>
      <c r="O324" s="61">
        <v>73089059</v>
      </c>
    </row>
    <row r="325" spans="1:15" s="63" customFormat="1" ht="12.75" customHeight="1" x14ac:dyDescent="0.2">
      <c r="A325" s="73"/>
      <c r="B325" s="146" t="s">
        <v>31</v>
      </c>
      <c r="C325" s="65" t="s">
        <v>594</v>
      </c>
      <c r="D325" s="12" t="s">
        <v>1490</v>
      </c>
      <c r="E325" s="88"/>
      <c r="F325" s="56" t="s">
        <v>115</v>
      </c>
      <c r="G325" s="58">
        <f t="shared" si="23"/>
        <v>24.72</v>
      </c>
      <c r="H325" s="130">
        <f t="shared" si="24"/>
        <v>0</v>
      </c>
      <c r="I325" s="58">
        <v>24.72</v>
      </c>
      <c r="J325" s="59">
        <f t="shared" si="26"/>
        <v>0</v>
      </c>
      <c r="K325" s="60">
        <v>0.77</v>
      </c>
      <c r="L325" s="61">
        <f t="shared" si="25"/>
        <v>0</v>
      </c>
      <c r="M325" s="61" t="s">
        <v>595</v>
      </c>
      <c r="N325" s="61" t="s">
        <v>459</v>
      </c>
      <c r="O325" s="61">
        <v>73089059</v>
      </c>
    </row>
    <row r="326" spans="1:15" s="63" customFormat="1" ht="12.75" customHeight="1" x14ac:dyDescent="0.2">
      <c r="A326" s="73"/>
      <c r="B326" s="146" t="s">
        <v>31</v>
      </c>
      <c r="C326" s="65" t="s">
        <v>596</v>
      </c>
      <c r="D326" s="12" t="s">
        <v>1491</v>
      </c>
      <c r="E326" s="88"/>
      <c r="F326" s="56" t="s">
        <v>115</v>
      </c>
      <c r="G326" s="58">
        <f t="shared" si="23"/>
        <v>23.44</v>
      </c>
      <c r="H326" s="130">
        <f t="shared" si="24"/>
        <v>0</v>
      </c>
      <c r="I326" s="58">
        <v>23.44</v>
      </c>
      <c r="J326" s="59">
        <f t="shared" si="26"/>
        <v>0</v>
      </c>
      <c r="K326" s="60">
        <v>0.88</v>
      </c>
      <c r="L326" s="61">
        <f t="shared" si="25"/>
        <v>0</v>
      </c>
      <c r="M326" s="61" t="s">
        <v>597</v>
      </c>
      <c r="N326" s="61" t="s">
        <v>459</v>
      </c>
      <c r="O326" s="61">
        <v>73089059</v>
      </c>
    </row>
    <row r="327" spans="1:15" s="63" customFormat="1" ht="12.75" customHeight="1" x14ac:dyDescent="0.2">
      <c r="A327" s="73"/>
      <c r="B327" s="146" t="s">
        <v>31</v>
      </c>
      <c r="C327" s="65" t="s">
        <v>598</v>
      </c>
      <c r="D327" s="12" t="s">
        <v>1492</v>
      </c>
      <c r="E327" s="88"/>
      <c r="F327" s="56" t="s">
        <v>115</v>
      </c>
      <c r="G327" s="58">
        <f t="shared" si="23"/>
        <v>27.56</v>
      </c>
      <c r="H327" s="130">
        <f t="shared" si="24"/>
        <v>0</v>
      </c>
      <c r="I327" s="58">
        <v>27.56</v>
      </c>
      <c r="J327" s="59">
        <f t="shared" si="26"/>
        <v>0</v>
      </c>
      <c r="K327" s="60">
        <v>0.98</v>
      </c>
      <c r="L327" s="61">
        <f t="shared" si="25"/>
        <v>0</v>
      </c>
      <c r="M327" s="61" t="s">
        <v>599</v>
      </c>
      <c r="N327" s="61" t="s">
        <v>459</v>
      </c>
      <c r="O327" s="61">
        <v>73089059</v>
      </c>
    </row>
    <row r="328" spans="1:15" s="63" customFormat="1" ht="12.75" customHeight="1" x14ac:dyDescent="0.2">
      <c r="A328" s="73"/>
      <c r="B328" s="146" t="s">
        <v>31</v>
      </c>
      <c r="C328" s="65" t="s">
        <v>600</v>
      </c>
      <c r="D328" s="12" t="s">
        <v>1493</v>
      </c>
      <c r="E328" s="88"/>
      <c r="F328" s="56" t="s">
        <v>115</v>
      </c>
      <c r="G328" s="58">
        <f t="shared" si="23"/>
        <v>36.28</v>
      </c>
      <c r="H328" s="130">
        <f t="shared" si="24"/>
        <v>0</v>
      </c>
      <c r="I328" s="58">
        <v>36.28</v>
      </c>
      <c r="J328" s="59">
        <f t="shared" si="26"/>
        <v>0</v>
      </c>
      <c r="K328" s="60">
        <v>1.2</v>
      </c>
      <c r="L328" s="61">
        <f t="shared" si="25"/>
        <v>0</v>
      </c>
      <c r="M328" s="61" t="s">
        <v>601</v>
      </c>
      <c r="N328" s="61" t="s">
        <v>459</v>
      </c>
      <c r="O328" s="61">
        <v>73089059</v>
      </c>
    </row>
    <row r="329" spans="1:15" s="63" customFormat="1" ht="12.75" customHeight="1" x14ac:dyDescent="0.2">
      <c r="A329" s="73"/>
      <c r="B329" s="146" t="s">
        <v>31</v>
      </c>
      <c r="C329" s="65" t="s">
        <v>602</v>
      </c>
      <c r="D329" s="12" t="s">
        <v>1494</v>
      </c>
      <c r="E329" s="88"/>
      <c r="F329" s="56" t="s">
        <v>115</v>
      </c>
      <c r="G329" s="58">
        <f t="shared" si="23"/>
        <v>35.200000000000003</v>
      </c>
      <c r="H329" s="130">
        <f t="shared" si="24"/>
        <v>0</v>
      </c>
      <c r="I329" s="58">
        <v>35.200000000000003</v>
      </c>
      <c r="J329" s="59">
        <f t="shared" si="26"/>
        <v>0</v>
      </c>
      <c r="K329" s="60">
        <v>1.41</v>
      </c>
      <c r="L329" s="61">
        <f t="shared" si="25"/>
        <v>0</v>
      </c>
      <c r="M329" s="61" t="s">
        <v>603</v>
      </c>
      <c r="N329" s="61" t="s">
        <v>459</v>
      </c>
      <c r="O329" s="61">
        <v>73089059</v>
      </c>
    </row>
    <row r="330" spans="1:15" s="63" customFormat="1" ht="12.75" customHeight="1" x14ac:dyDescent="0.2">
      <c r="A330" s="73"/>
      <c r="B330" s="146" t="s">
        <v>31</v>
      </c>
      <c r="C330" s="65" t="s">
        <v>604</v>
      </c>
      <c r="D330" s="12" t="s">
        <v>1495</v>
      </c>
      <c r="E330" s="88"/>
      <c r="F330" s="56" t="s">
        <v>115</v>
      </c>
      <c r="G330" s="58">
        <f t="shared" si="23"/>
        <v>38.96</v>
      </c>
      <c r="H330" s="130">
        <f t="shared" si="24"/>
        <v>0</v>
      </c>
      <c r="I330" s="58">
        <v>38.96</v>
      </c>
      <c r="J330" s="59">
        <f t="shared" si="26"/>
        <v>0</v>
      </c>
      <c r="K330" s="60">
        <v>1.63</v>
      </c>
      <c r="L330" s="61">
        <f t="shared" si="25"/>
        <v>0</v>
      </c>
      <c r="M330" s="61" t="s">
        <v>605</v>
      </c>
      <c r="N330" s="61" t="s">
        <v>459</v>
      </c>
      <c r="O330" s="61">
        <v>73089059</v>
      </c>
    </row>
    <row r="331" spans="1:15" s="63" customFormat="1" ht="12.75" customHeight="1" x14ac:dyDescent="0.2">
      <c r="A331" s="73"/>
      <c r="B331" s="146" t="s">
        <v>31</v>
      </c>
      <c r="C331" s="65" t="s">
        <v>606</v>
      </c>
      <c r="D331" s="12" t="s">
        <v>1496</v>
      </c>
      <c r="E331" s="88"/>
      <c r="F331" s="56" t="s">
        <v>115</v>
      </c>
      <c r="G331" s="58">
        <f t="shared" si="23"/>
        <v>22.72</v>
      </c>
      <c r="H331" s="130">
        <f t="shared" si="24"/>
        <v>0</v>
      </c>
      <c r="I331" s="58">
        <v>22.72</v>
      </c>
      <c r="J331" s="59">
        <f t="shared" si="26"/>
        <v>0</v>
      </c>
      <c r="K331" s="60">
        <v>1.0900000000000001</v>
      </c>
      <c r="L331" s="61">
        <f t="shared" si="25"/>
        <v>0</v>
      </c>
      <c r="M331" s="61" t="s">
        <v>607</v>
      </c>
      <c r="N331" s="61" t="s">
        <v>459</v>
      </c>
      <c r="O331" s="61">
        <v>73089059</v>
      </c>
    </row>
    <row r="332" spans="1:15" s="63" customFormat="1" ht="12.75" customHeight="1" x14ac:dyDescent="0.2">
      <c r="A332" s="73"/>
      <c r="B332" s="146" t="s">
        <v>31</v>
      </c>
      <c r="C332" s="65" t="s">
        <v>608</v>
      </c>
      <c r="D332" s="12" t="s">
        <v>1497</v>
      </c>
      <c r="E332" s="88"/>
      <c r="F332" s="56" t="s">
        <v>115</v>
      </c>
      <c r="G332" s="58">
        <f t="shared" si="23"/>
        <v>27.42</v>
      </c>
      <c r="H332" s="130">
        <f t="shared" si="24"/>
        <v>0</v>
      </c>
      <c r="I332" s="58">
        <v>27.42</v>
      </c>
      <c r="J332" s="59">
        <f t="shared" si="26"/>
        <v>0</v>
      </c>
      <c r="K332" s="60">
        <v>1.45</v>
      </c>
      <c r="L332" s="61">
        <f t="shared" si="25"/>
        <v>0</v>
      </c>
      <c r="M332" s="61" t="s">
        <v>609</v>
      </c>
      <c r="N332" s="61" t="s">
        <v>459</v>
      </c>
      <c r="O332" s="61">
        <v>73089059</v>
      </c>
    </row>
    <row r="333" spans="1:15" s="63" customFormat="1" ht="12.75" customHeight="1" x14ac:dyDescent="0.2">
      <c r="A333" s="73"/>
      <c r="B333" s="146" t="s">
        <v>31</v>
      </c>
      <c r="C333" s="65" t="s">
        <v>610</v>
      </c>
      <c r="D333" s="12" t="s">
        <v>1498</v>
      </c>
      <c r="E333" s="88"/>
      <c r="F333" s="56" t="s">
        <v>115</v>
      </c>
      <c r="G333" s="58">
        <f t="shared" si="23"/>
        <v>32.74</v>
      </c>
      <c r="H333" s="130">
        <f t="shared" si="24"/>
        <v>0</v>
      </c>
      <c r="I333" s="58">
        <v>32.74</v>
      </c>
      <c r="J333" s="59">
        <f t="shared" si="26"/>
        <v>0</v>
      </c>
      <c r="K333" s="60">
        <v>1.98</v>
      </c>
      <c r="L333" s="61">
        <f t="shared" si="25"/>
        <v>0</v>
      </c>
      <c r="M333" s="61" t="s">
        <v>611</v>
      </c>
      <c r="N333" s="61" t="s">
        <v>459</v>
      </c>
      <c r="O333" s="61">
        <v>73089059</v>
      </c>
    </row>
    <row r="334" spans="1:15" s="63" customFormat="1" ht="12.75" customHeight="1" x14ac:dyDescent="0.2">
      <c r="A334" s="73"/>
      <c r="B334" s="146" t="s">
        <v>31</v>
      </c>
      <c r="C334" s="65" t="s">
        <v>612</v>
      </c>
      <c r="D334" s="12" t="s">
        <v>1499</v>
      </c>
      <c r="E334" s="88"/>
      <c r="F334" s="56" t="s">
        <v>115</v>
      </c>
      <c r="G334" s="58">
        <f t="shared" si="23"/>
        <v>41.9</v>
      </c>
      <c r="H334" s="130">
        <f t="shared" si="24"/>
        <v>0</v>
      </c>
      <c r="I334" s="58">
        <v>41.9</v>
      </c>
      <c r="J334" s="59">
        <f t="shared" si="26"/>
        <v>0</v>
      </c>
      <c r="K334" s="60">
        <v>2.78</v>
      </c>
      <c r="L334" s="61">
        <f t="shared" si="25"/>
        <v>0</v>
      </c>
      <c r="M334" s="61" t="s">
        <v>613</v>
      </c>
      <c r="N334" s="61" t="s">
        <v>459</v>
      </c>
      <c r="O334" s="61">
        <v>73089059</v>
      </c>
    </row>
    <row r="335" spans="1:15" s="63" customFormat="1" ht="12.75" customHeight="1" x14ac:dyDescent="0.2">
      <c r="A335" s="73"/>
      <c r="B335" s="146" t="s">
        <v>31</v>
      </c>
      <c r="C335" s="65" t="s">
        <v>614</v>
      </c>
      <c r="D335" s="12" t="s">
        <v>1500</v>
      </c>
      <c r="E335" s="88"/>
      <c r="F335" s="56" t="s">
        <v>115</v>
      </c>
      <c r="G335" s="58">
        <f t="shared" si="23"/>
        <v>55.92</v>
      </c>
      <c r="H335" s="130">
        <f t="shared" si="24"/>
        <v>0</v>
      </c>
      <c r="I335" s="58">
        <v>55.92</v>
      </c>
      <c r="J335" s="59">
        <f t="shared" si="26"/>
        <v>0</v>
      </c>
      <c r="K335" s="60">
        <v>3.89</v>
      </c>
      <c r="L335" s="61">
        <f t="shared" si="25"/>
        <v>0</v>
      </c>
      <c r="M335" s="61" t="s">
        <v>615</v>
      </c>
      <c r="N335" s="61" t="s">
        <v>459</v>
      </c>
      <c r="O335" s="61">
        <v>73089059</v>
      </c>
    </row>
    <row r="336" spans="1:15" s="63" customFormat="1" ht="12.75" customHeight="1" x14ac:dyDescent="0.2">
      <c r="A336" s="73"/>
      <c r="B336" s="146" t="s">
        <v>31</v>
      </c>
      <c r="C336" s="65" t="s">
        <v>616</v>
      </c>
      <c r="D336" s="12" t="s">
        <v>1501</v>
      </c>
      <c r="E336" s="88"/>
      <c r="F336" s="56" t="s">
        <v>115</v>
      </c>
      <c r="G336" s="58">
        <f t="shared" si="23"/>
        <v>71.22</v>
      </c>
      <c r="H336" s="130">
        <f t="shared" si="24"/>
        <v>0</v>
      </c>
      <c r="I336" s="58">
        <v>71.22</v>
      </c>
      <c r="J336" s="59">
        <f t="shared" si="26"/>
        <v>0</v>
      </c>
      <c r="K336" s="60">
        <v>5.18</v>
      </c>
      <c r="L336" s="61">
        <f t="shared" si="25"/>
        <v>0</v>
      </c>
      <c r="M336" s="61" t="s">
        <v>617</v>
      </c>
      <c r="N336" s="61" t="s">
        <v>459</v>
      </c>
      <c r="O336" s="61">
        <v>73089059</v>
      </c>
    </row>
    <row r="337" spans="1:15" s="63" customFormat="1" ht="12.75" customHeight="1" x14ac:dyDescent="0.2">
      <c r="A337" s="73"/>
      <c r="B337" s="146" t="s">
        <v>31</v>
      </c>
      <c r="C337" s="65" t="s">
        <v>618</v>
      </c>
      <c r="D337" s="12" t="s">
        <v>1502</v>
      </c>
      <c r="E337" s="88"/>
      <c r="F337" s="56" t="s">
        <v>115</v>
      </c>
      <c r="G337" s="58">
        <f t="shared" si="23"/>
        <v>28.96</v>
      </c>
      <c r="H337" s="130">
        <f t="shared" si="24"/>
        <v>0</v>
      </c>
      <c r="I337" s="58">
        <v>28.96</v>
      </c>
      <c r="J337" s="59">
        <f t="shared" si="26"/>
        <v>0</v>
      </c>
      <c r="K337" s="60">
        <v>1.36</v>
      </c>
      <c r="L337" s="61">
        <f t="shared" si="25"/>
        <v>0</v>
      </c>
      <c r="M337" s="61" t="s">
        <v>619</v>
      </c>
      <c r="N337" s="61" t="s">
        <v>459</v>
      </c>
      <c r="O337" s="61">
        <v>73089059</v>
      </c>
    </row>
    <row r="338" spans="1:15" s="63" customFormat="1" ht="12.75" customHeight="1" x14ac:dyDescent="0.2">
      <c r="A338" s="73"/>
      <c r="B338" s="146" t="s">
        <v>31</v>
      </c>
      <c r="C338" s="65" t="s">
        <v>620</v>
      </c>
      <c r="D338" s="12" t="s">
        <v>1503</v>
      </c>
      <c r="E338" s="88"/>
      <c r="F338" s="56" t="s">
        <v>115</v>
      </c>
      <c r="G338" s="58">
        <f t="shared" si="23"/>
        <v>42.64</v>
      </c>
      <c r="H338" s="130">
        <f t="shared" si="24"/>
        <v>0</v>
      </c>
      <c r="I338" s="58">
        <v>42.64</v>
      </c>
      <c r="J338" s="59">
        <f t="shared" si="26"/>
        <v>0</v>
      </c>
      <c r="K338" s="60">
        <v>1.72</v>
      </c>
      <c r="L338" s="61">
        <f t="shared" si="25"/>
        <v>0</v>
      </c>
      <c r="M338" s="61" t="s">
        <v>621</v>
      </c>
      <c r="N338" s="61" t="s">
        <v>459</v>
      </c>
      <c r="O338" s="61">
        <v>73089059</v>
      </c>
    </row>
    <row r="339" spans="1:15" s="63" customFormat="1" ht="12.75" customHeight="1" x14ac:dyDescent="0.2">
      <c r="A339" s="73"/>
      <c r="B339" s="146" t="s">
        <v>31</v>
      </c>
      <c r="C339" s="65" t="s">
        <v>622</v>
      </c>
      <c r="D339" s="12" t="s">
        <v>1504</v>
      </c>
      <c r="E339" s="88"/>
      <c r="F339" s="56" t="s">
        <v>115</v>
      </c>
      <c r="G339" s="58">
        <f t="shared" si="23"/>
        <v>39.28</v>
      </c>
      <c r="H339" s="130">
        <f t="shared" si="24"/>
        <v>0</v>
      </c>
      <c r="I339" s="58">
        <v>39.28</v>
      </c>
      <c r="J339" s="59">
        <f t="shared" si="26"/>
        <v>0</v>
      </c>
      <c r="K339" s="60">
        <v>2.2799999999999998</v>
      </c>
      <c r="L339" s="61">
        <f t="shared" si="25"/>
        <v>0</v>
      </c>
      <c r="M339" s="61" t="s">
        <v>623</v>
      </c>
      <c r="N339" s="61" t="s">
        <v>459</v>
      </c>
      <c r="O339" s="61">
        <v>73089059</v>
      </c>
    </row>
    <row r="340" spans="1:15" s="63" customFormat="1" ht="12.75" customHeight="1" x14ac:dyDescent="0.2">
      <c r="A340" s="73"/>
      <c r="B340" s="146" t="s">
        <v>31</v>
      </c>
      <c r="C340" s="65" t="s">
        <v>624</v>
      </c>
      <c r="D340" s="12" t="s">
        <v>1505</v>
      </c>
      <c r="E340" s="88"/>
      <c r="F340" s="56" t="s">
        <v>115</v>
      </c>
      <c r="G340" s="58">
        <f t="shared" si="23"/>
        <v>52.76</v>
      </c>
      <c r="H340" s="130">
        <f t="shared" si="24"/>
        <v>0</v>
      </c>
      <c r="I340" s="58">
        <v>52.76</v>
      </c>
      <c r="J340" s="59">
        <f t="shared" si="26"/>
        <v>0</v>
      </c>
      <c r="K340" s="60">
        <v>3.09</v>
      </c>
      <c r="L340" s="61">
        <f t="shared" si="25"/>
        <v>0</v>
      </c>
      <c r="M340" s="61" t="s">
        <v>625</v>
      </c>
      <c r="N340" s="61" t="s">
        <v>459</v>
      </c>
      <c r="O340" s="61">
        <v>73089059</v>
      </c>
    </row>
    <row r="341" spans="1:15" s="63" customFormat="1" ht="12.75" customHeight="1" x14ac:dyDescent="0.2">
      <c r="A341" s="73"/>
      <c r="B341" s="146" t="s">
        <v>31</v>
      </c>
      <c r="C341" s="65" t="s">
        <v>626</v>
      </c>
      <c r="D341" s="12" t="s">
        <v>1506</v>
      </c>
      <c r="E341" s="88"/>
      <c r="F341" s="56" t="s">
        <v>115</v>
      </c>
      <c r="G341" s="58">
        <f t="shared" si="23"/>
        <v>59.64</v>
      </c>
      <c r="H341" s="130">
        <f t="shared" si="24"/>
        <v>0</v>
      </c>
      <c r="I341" s="58">
        <v>59.64</v>
      </c>
      <c r="J341" s="59">
        <f t="shared" si="26"/>
        <v>0</v>
      </c>
      <c r="K341" s="60">
        <v>4.2300000000000004</v>
      </c>
      <c r="L341" s="61">
        <f t="shared" si="25"/>
        <v>0</v>
      </c>
      <c r="M341" s="61" t="s">
        <v>627</v>
      </c>
      <c r="N341" s="61" t="s">
        <v>459</v>
      </c>
      <c r="O341" s="61">
        <v>73089059</v>
      </c>
    </row>
    <row r="342" spans="1:15" s="63" customFormat="1" ht="12.75" customHeight="1" x14ac:dyDescent="0.2">
      <c r="A342" s="73"/>
      <c r="B342" s="146" t="s">
        <v>31</v>
      </c>
      <c r="C342" s="65" t="s">
        <v>628</v>
      </c>
      <c r="D342" s="12" t="s">
        <v>1507</v>
      </c>
      <c r="E342" s="88"/>
      <c r="F342" s="56" t="s">
        <v>115</v>
      </c>
      <c r="G342" s="58">
        <f t="shared" si="23"/>
        <v>75.22</v>
      </c>
      <c r="H342" s="130">
        <f t="shared" si="24"/>
        <v>0</v>
      </c>
      <c r="I342" s="58">
        <v>75.22</v>
      </c>
      <c r="J342" s="59">
        <f t="shared" si="26"/>
        <v>0</v>
      </c>
      <c r="K342" s="60">
        <v>5.55</v>
      </c>
      <c r="L342" s="61">
        <f t="shared" si="25"/>
        <v>0</v>
      </c>
      <c r="M342" s="61" t="s">
        <v>629</v>
      </c>
      <c r="N342" s="61" t="s">
        <v>459</v>
      </c>
      <c r="O342" s="61">
        <v>73089059</v>
      </c>
    </row>
    <row r="343" spans="1:15" s="63" customFormat="1" ht="12.75" customHeight="1" x14ac:dyDescent="0.2">
      <c r="A343" s="73"/>
      <c r="B343" s="146" t="s">
        <v>31</v>
      </c>
      <c r="C343" s="70" t="s">
        <v>1205</v>
      </c>
      <c r="D343" s="56" t="s">
        <v>1508</v>
      </c>
      <c r="E343" s="57"/>
      <c r="F343" s="12" t="s">
        <v>115</v>
      </c>
      <c r="G343" s="67">
        <f t="shared" si="23"/>
        <v>12.88</v>
      </c>
      <c r="H343" s="132">
        <f t="shared" si="24"/>
        <v>0</v>
      </c>
      <c r="I343" s="67">
        <v>12.88</v>
      </c>
      <c r="J343" s="68">
        <f t="shared" si="26"/>
        <v>0</v>
      </c>
      <c r="K343" s="69">
        <v>0.56000000000000005</v>
      </c>
      <c r="L343" s="35">
        <f t="shared" si="25"/>
        <v>0</v>
      </c>
      <c r="M343" s="61">
        <v>8434453156861</v>
      </c>
      <c r="N343" s="61" t="s">
        <v>459</v>
      </c>
      <c r="O343" s="61">
        <v>73089059</v>
      </c>
    </row>
    <row r="344" spans="1:15" s="63" customFormat="1" ht="12.75" customHeight="1" x14ac:dyDescent="0.2">
      <c r="A344" s="73"/>
      <c r="B344" s="146" t="s">
        <v>31</v>
      </c>
      <c r="C344" s="65" t="s">
        <v>630</v>
      </c>
      <c r="D344" s="12" t="s">
        <v>1509</v>
      </c>
      <c r="E344" s="88"/>
      <c r="F344" s="56" t="s">
        <v>115</v>
      </c>
      <c r="G344" s="58">
        <f t="shared" si="23"/>
        <v>16.64</v>
      </c>
      <c r="H344" s="130">
        <f t="shared" si="24"/>
        <v>0</v>
      </c>
      <c r="I344" s="58">
        <v>16.64</v>
      </c>
      <c r="J344" s="59">
        <f t="shared" si="26"/>
        <v>0</v>
      </c>
      <c r="K344" s="60">
        <v>0.56000000000000005</v>
      </c>
      <c r="L344" s="61">
        <f t="shared" si="25"/>
        <v>0</v>
      </c>
      <c r="M344" s="61" t="s">
        <v>631</v>
      </c>
      <c r="N344" s="61" t="s">
        <v>459</v>
      </c>
      <c r="O344" s="61">
        <v>73089059</v>
      </c>
    </row>
    <row r="345" spans="1:15" s="63" customFormat="1" ht="12.75" customHeight="1" x14ac:dyDescent="0.2">
      <c r="A345" s="73"/>
      <c r="B345" s="146" t="s">
        <v>31</v>
      </c>
      <c r="C345" s="65" t="s">
        <v>632</v>
      </c>
      <c r="D345" s="12" t="s">
        <v>1510</v>
      </c>
      <c r="E345" s="88"/>
      <c r="F345" s="56" t="s">
        <v>115</v>
      </c>
      <c r="G345" s="58">
        <f t="shared" si="23"/>
        <v>19.079999999999998</v>
      </c>
      <c r="H345" s="130">
        <f t="shared" si="24"/>
        <v>0</v>
      </c>
      <c r="I345" s="58">
        <v>19.079999999999998</v>
      </c>
      <c r="J345" s="59">
        <f t="shared" si="26"/>
        <v>0</v>
      </c>
      <c r="K345" s="60">
        <v>0.63</v>
      </c>
      <c r="L345" s="61">
        <f t="shared" si="25"/>
        <v>0</v>
      </c>
      <c r="M345" s="61" t="s">
        <v>633</v>
      </c>
      <c r="N345" s="61" t="s">
        <v>459</v>
      </c>
      <c r="O345" s="61">
        <v>73089059</v>
      </c>
    </row>
    <row r="346" spans="1:15" s="63" customFormat="1" ht="12.75" customHeight="1" x14ac:dyDescent="0.2">
      <c r="A346" s="73"/>
      <c r="B346" s="146" t="s">
        <v>31</v>
      </c>
      <c r="C346" s="65" t="s">
        <v>634</v>
      </c>
      <c r="D346" s="12" t="s">
        <v>1511</v>
      </c>
      <c r="E346" s="88"/>
      <c r="F346" s="56" t="s">
        <v>115</v>
      </c>
      <c r="G346" s="58">
        <f t="shared" si="23"/>
        <v>18.12</v>
      </c>
      <c r="H346" s="130">
        <f t="shared" si="24"/>
        <v>0</v>
      </c>
      <c r="I346" s="58">
        <v>18.12</v>
      </c>
      <c r="J346" s="59">
        <f t="shared" si="26"/>
        <v>0</v>
      </c>
      <c r="K346" s="60">
        <v>0.72</v>
      </c>
      <c r="L346" s="61">
        <f t="shared" si="25"/>
        <v>0</v>
      </c>
      <c r="M346" s="61" t="s">
        <v>635</v>
      </c>
      <c r="N346" s="61" t="s">
        <v>459</v>
      </c>
      <c r="O346" s="61">
        <v>73089059</v>
      </c>
    </row>
    <row r="347" spans="1:15" s="63" customFormat="1" ht="12.75" customHeight="1" x14ac:dyDescent="0.2">
      <c r="A347" s="73"/>
      <c r="B347" s="146" t="s">
        <v>31</v>
      </c>
      <c r="C347" s="65" t="s">
        <v>636</v>
      </c>
      <c r="D347" s="12" t="s">
        <v>1512</v>
      </c>
      <c r="E347" s="88"/>
      <c r="F347" s="56" t="s">
        <v>115</v>
      </c>
      <c r="G347" s="58">
        <f t="shared" si="23"/>
        <v>21.44</v>
      </c>
      <c r="H347" s="130">
        <f t="shared" si="24"/>
        <v>0</v>
      </c>
      <c r="I347" s="58">
        <v>21.44</v>
      </c>
      <c r="J347" s="59">
        <f t="shared" si="26"/>
        <v>0</v>
      </c>
      <c r="K347" s="60">
        <v>0.87</v>
      </c>
      <c r="L347" s="61">
        <f t="shared" si="25"/>
        <v>0</v>
      </c>
      <c r="M347" s="61" t="s">
        <v>637</v>
      </c>
      <c r="N347" s="61" t="s">
        <v>459</v>
      </c>
      <c r="O347" s="61">
        <v>73089059</v>
      </c>
    </row>
    <row r="348" spans="1:15" s="63" customFormat="1" ht="12.75" customHeight="1" x14ac:dyDescent="0.2">
      <c r="A348" s="73"/>
      <c r="B348" s="146" t="s">
        <v>31</v>
      </c>
      <c r="C348" s="65" t="s">
        <v>638</v>
      </c>
      <c r="D348" s="12" t="s">
        <v>1513</v>
      </c>
      <c r="E348" s="88"/>
      <c r="F348" s="56" t="s">
        <v>115</v>
      </c>
      <c r="G348" s="58">
        <f t="shared" si="23"/>
        <v>23.8</v>
      </c>
      <c r="H348" s="130">
        <f t="shared" si="24"/>
        <v>0</v>
      </c>
      <c r="I348" s="58">
        <v>23.8</v>
      </c>
      <c r="J348" s="59">
        <f t="shared" si="26"/>
        <v>0</v>
      </c>
      <c r="K348" s="60">
        <v>1.04</v>
      </c>
      <c r="L348" s="61">
        <f t="shared" si="25"/>
        <v>0</v>
      </c>
      <c r="M348" s="61" t="s">
        <v>639</v>
      </c>
      <c r="N348" s="61" t="s">
        <v>459</v>
      </c>
      <c r="O348" s="61">
        <v>73089059</v>
      </c>
    </row>
    <row r="349" spans="1:15" s="63" customFormat="1" ht="12.75" customHeight="1" x14ac:dyDescent="0.2">
      <c r="A349" s="73"/>
      <c r="B349" s="146" t="s">
        <v>31</v>
      </c>
      <c r="C349" s="65" t="s">
        <v>640</v>
      </c>
      <c r="D349" s="12" t="s">
        <v>1514</v>
      </c>
      <c r="E349" s="88"/>
      <c r="F349" s="56" t="s">
        <v>115</v>
      </c>
      <c r="G349" s="58">
        <f t="shared" ref="G349:G412" si="27">I349*(1-J349)</f>
        <v>27.32</v>
      </c>
      <c r="H349" s="130">
        <f t="shared" ref="H349:H412" si="28">E349*G349</f>
        <v>0</v>
      </c>
      <c r="I349" s="58">
        <v>27.32</v>
      </c>
      <c r="J349" s="59">
        <f t="shared" si="26"/>
        <v>0</v>
      </c>
      <c r="K349" s="60">
        <v>1.2</v>
      </c>
      <c r="L349" s="61">
        <f t="shared" ref="L349:L412" si="29">E349*K349</f>
        <v>0</v>
      </c>
      <c r="M349" s="61" t="s">
        <v>641</v>
      </c>
      <c r="N349" s="61" t="s">
        <v>459</v>
      </c>
      <c r="O349" s="61">
        <v>73089059</v>
      </c>
    </row>
    <row r="350" spans="1:15" s="63" customFormat="1" ht="12.75" customHeight="1" x14ac:dyDescent="0.2">
      <c r="A350" s="73"/>
      <c r="B350" s="146" t="s">
        <v>31</v>
      </c>
      <c r="C350" s="65" t="s">
        <v>642</v>
      </c>
      <c r="D350" s="12" t="s">
        <v>1515</v>
      </c>
      <c r="E350" s="88"/>
      <c r="F350" s="56" t="s">
        <v>115</v>
      </c>
      <c r="G350" s="58">
        <f t="shared" si="27"/>
        <v>18.88</v>
      </c>
      <c r="H350" s="130">
        <f t="shared" si="28"/>
        <v>0</v>
      </c>
      <c r="I350" s="58">
        <v>18.88</v>
      </c>
      <c r="J350" s="59">
        <f t="shared" si="26"/>
        <v>0</v>
      </c>
      <c r="K350" s="60">
        <v>0.71</v>
      </c>
      <c r="L350" s="61">
        <f t="shared" si="29"/>
        <v>0</v>
      </c>
      <c r="M350" s="61" t="s">
        <v>643</v>
      </c>
      <c r="N350" s="61" t="s">
        <v>459</v>
      </c>
      <c r="O350" s="61">
        <v>73089059</v>
      </c>
    </row>
    <row r="351" spans="1:15" s="63" customFormat="1" ht="12.75" customHeight="1" x14ac:dyDescent="0.2">
      <c r="A351" s="73"/>
      <c r="B351" s="146" t="s">
        <v>31</v>
      </c>
      <c r="C351" s="65" t="s">
        <v>644</v>
      </c>
      <c r="D351" s="12" t="s">
        <v>1516</v>
      </c>
      <c r="E351" s="88"/>
      <c r="F351" s="56" t="s">
        <v>115</v>
      </c>
      <c r="G351" s="58">
        <f t="shared" si="27"/>
        <v>22.76</v>
      </c>
      <c r="H351" s="130">
        <f t="shared" si="28"/>
        <v>0</v>
      </c>
      <c r="I351" s="58">
        <v>22.76</v>
      </c>
      <c r="J351" s="59">
        <f t="shared" si="26"/>
        <v>0</v>
      </c>
      <c r="K351" s="60">
        <v>0.79</v>
      </c>
      <c r="L351" s="61">
        <f t="shared" si="29"/>
        <v>0</v>
      </c>
      <c r="M351" s="61" t="s">
        <v>645</v>
      </c>
      <c r="N351" s="61" t="s">
        <v>459</v>
      </c>
      <c r="O351" s="61">
        <v>73089059</v>
      </c>
    </row>
    <row r="352" spans="1:15" s="63" customFormat="1" ht="12.75" customHeight="1" x14ac:dyDescent="0.2">
      <c r="A352" s="73"/>
      <c r="B352" s="146" t="s">
        <v>31</v>
      </c>
      <c r="C352" s="65" t="s">
        <v>646</v>
      </c>
      <c r="D352" s="12" t="s">
        <v>1517</v>
      </c>
      <c r="E352" s="88"/>
      <c r="F352" s="56" t="s">
        <v>115</v>
      </c>
      <c r="G352" s="58">
        <f t="shared" si="27"/>
        <v>21.96</v>
      </c>
      <c r="H352" s="130">
        <f t="shared" si="28"/>
        <v>0</v>
      </c>
      <c r="I352" s="58">
        <v>21.96</v>
      </c>
      <c r="J352" s="59">
        <f t="shared" si="26"/>
        <v>0</v>
      </c>
      <c r="K352" s="60">
        <v>0.86</v>
      </c>
      <c r="L352" s="61">
        <f t="shared" si="29"/>
        <v>0</v>
      </c>
      <c r="M352" s="61" t="s">
        <v>647</v>
      </c>
      <c r="N352" s="61" t="s">
        <v>459</v>
      </c>
      <c r="O352" s="61">
        <v>73089059</v>
      </c>
    </row>
    <row r="353" spans="1:15" s="63" customFormat="1" ht="12.75" customHeight="1" x14ac:dyDescent="0.2">
      <c r="A353" s="73"/>
      <c r="B353" s="146" t="s">
        <v>31</v>
      </c>
      <c r="C353" s="65" t="s">
        <v>648</v>
      </c>
      <c r="D353" s="12" t="s">
        <v>1518</v>
      </c>
      <c r="E353" s="88"/>
      <c r="F353" s="56" t="s">
        <v>115</v>
      </c>
      <c r="G353" s="58">
        <f t="shared" si="27"/>
        <v>22.88</v>
      </c>
      <c r="H353" s="130">
        <f t="shared" si="28"/>
        <v>0</v>
      </c>
      <c r="I353" s="58">
        <v>22.88</v>
      </c>
      <c r="J353" s="59">
        <f t="shared" si="26"/>
        <v>0</v>
      </c>
      <c r="K353" s="60">
        <v>1.03</v>
      </c>
      <c r="L353" s="61">
        <f t="shared" si="29"/>
        <v>0</v>
      </c>
      <c r="M353" s="61" t="s">
        <v>649</v>
      </c>
      <c r="N353" s="61" t="s">
        <v>459</v>
      </c>
      <c r="O353" s="61">
        <v>73089059</v>
      </c>
    </row>
    <row r="354" spans="1:15" s="63" customFormat="1" ht="12.75" customHeight="1" x14ac:dyDescent="0.2">
      <c r="A354" s="73"/>
      <c r="B354" s="146" t="s">
        <v>31</v>
      </c>
      <c r="C354" s="65" t="s">
        <v>650</v>
      </c>
      <c r="D354" s="12" t="s">
        <v>1519</v>
      </c>
      <c r="E354" s="88"/>
      <c r="F354" s="56" t="s">
        <v>115</v>
      </c>
      <c r="G354" s="58">
        <f t="shared" si="27"/>
        <v>25.12</v>
      </c>
      <c r="H354" s="130">
        <f t="shared" si="28"/>
        <v>0</v>
      </c>
      <c r="I354" s="58">
        <v>25.12</v>
      </c>
      <c r="J354" s="59">
        <f t="shared" si="26"/>
        <v>0</v>
      </c>
      <c r="K354" s="60">
        <v>1.19</v>
      </c>
      <c r="L354" s="61">
        <f t="shared" si="29"/>
        <v>0</v>
      </c>
      <c r="M354" s="61" t="s">
        <v>651</v>
      </c>
      <c r="N354" s="61" t="s">
        <v>459</v>
      </c>
      <c r="O354" s="61">
        <v>73089059</v>
      </c>
    </row>
    <row r="355" spans="1:15" s="63" customFormat="1" ht="12.75" customHeight="1" x14ac:dyDescent="0.2">
      <c r="A355" s="73"/>
      <c r="B355" s="146" t="s">
        <v>31</v>
      </c>
      <c r="C355" s="65" t="s">
        <v>652</v>
      </c>
      <c r="D355" s="12" t="s">
        <v>1520</v>
      </c>
      <c r="E355" s="88"/>
      <c r="F355" s="56" t="s">
        <v>115</v>
      </c>
      <c r="G355" s="58">
        <f t="shared" si="27"/>
        <v>27.5</v>
      </c>
      <c r="H355" s="130">
        <f t="shared" si="28"/>
        <v>0</v>
      </c>
      <c r="I355" s="58">
        <v>27.5</v>
      </c>
      <c r="J355" s="59">
        <f t="shared" si="26"/>
        <v>0</v>
      </c>
      <c r="K355" s="60">
        <v>1.35</v>
      </c>
      <c r="L355" s="61">
        <f t="shared" si="29"/>
        <v>0</v>
      </c>
      <c r="M355" s="61" t="s">
        <v>653</v>
      </c>
      <c r="N355" s="61" t="s">
        <v>459</v>
      </c>
      <c r="O355" s="61">
        <v>73089059</v>
      </c>
    </row>
    <row r="356" spans="1:15" s="63" customFormat="1" ht="12.75" customHeight="1" x14ac:dyDescent="0.2">
      <c r="A356" s="73"/>
      <c r="B356" s="146" t="s">
        <v>31</v>
      </c>
      <c r="C356" s="65" t="s">
        <v>654</v>
      </c>
      <c r="D356" s="12" t="s">
        <v>1521</v>
      </c>
      <c r="E356" s="88"/>
      <c r="F356" s="56" t="s">
        <v>115</v>
      </c>
      <c r="G356" s="58">
        <f t="shared" si="27"/>
        <v>2.4</v>
      </c>
      <c r="H356" s="130">
        <f t="shared" si="28"/>
        <v>0</v>
      </c>
      <c r="I356" s="58">
        <v>2.4</v>
      </c>
      <c r="J356" s="59">
        <f t="shared" si="26"/>
        <v>0</v>
      </c>
      <c r="K356" s="60">
        <v>0.06</v>
      </c>
      <c r="L356" s="61">
        <f t="shared" si="29"/>
        <v>0</v>
      </c>
      <c r="M356" s="61" t="s">
        <v>655</v>
      </c>
      <c r="N356" s="61" t="s">
        <v>459</v>
      </c>
      <c r="O356" s="61">
        <v>73089059</v>
      </c>
    </row>
    <row r="357" spans="1:15" s="63" customFormat="1" ht="12.75" customHeight="1" x14ac:dyDescent="0.2">
      <c r="A357" s="73"/>
      <c r="B357" s="146" t="s">
        <v>31</v>
      </c>
      <c r="C357" s="65" t="s">
        <v>656</v>
      </c>
      <c r="D357" s="12" t="s">
        <v>1522</v>
      </c>
      <c r="E357" s="88"/>
      <c r="F357" s="56" t="s">
        <v>115</v>
      </c>
      <c r="G357" s="58">
        <f t="shared" si="27"/>
        <v>2.36</v>
      </c>
      <c r="H357" s="130">
        <f t="shared" si="28"/>
        <v>0</v>
      </c>
      <c r="I357" s="58">
        <v>2.36</v>
      </c>
      <c r="J357" s="59">
        <f t="shared" si="26"/>
        <v>0</v>
      </c>
      <c r="K357" s="60">
        <v>0.05</v>
      </c>
      <c r="L357" s="61">
        <f t="shared" si="29"/>
        <v>0</v>
      </c>
      <c r="M357" s="61" t="s">
        <v>657</v>
      </c>
      <c r="N357" s="61" t="s">
        <v>459</v>
      </c>
      <c r="O357" s="61">
        <v>73089059</v>
      </c>
    </row>
    <row r="358" spans="1:15" s="63" customFormat="1" ht="12.75" customHeight="1" x14ac:dyDescent="0.2">
      <c r="A358" s="73"/>
      <c r="B358" s="146" t="s">
        <v>31</v>
      </c>
      <c r="C358" s="65" t="s">
        <v>658</v>
      </c>
      <c r="D358" s="12" t="s">
        <v>1523</v>
      </c>
      <c r="E358" s="88"/>
      <c r="F358" s="56" t="s">
        <v>115</v>
      </c>
      <c r="G358" s="58">
        <f t="shared" si="27"/>
        <v>2.64</v>
      </c>
      <c r="H358" s="130">
        <f t="shared" si="28"/>
        <v>0</v>
      </c>
      <c r="I358" s="58">
        <v>2.64</v>
      </c>
      <c r="J358" s="59">
        <f t="shared" si="26"/>
        <v>0</v>
      </c>
      <c r="K358" s="60">
        <v>7.0000000000000007E-2</v>
      </c>
      <c r="L358" s="61">
        <f t="shared" si="29"/>
        <v>0</v>
      </c>
      <c r="M358" s="61" t="s">
        <v>659</v>
      </c>
      <c r="N358" s="61" t="s">
        <v>459</v>
      </c>
      <c r="O358" s="61">
        <v>73089059</v>
      </c>
    </row>
    <row r="359" spans="1:15" s="63" customFormat="1" ht="12.75" customHeight="1" x14ac:dyDescent="0.2">
      <c r="A359" s="73"/>
      <c r="B359" s="146" t="s">
        <v>31</v>
      </c>
      <c r="C359" s="65" t="s">
        <v>660</v>
      </c>
      <c r="D359" s="12" t="s">
        <v>1524</v>
      </c>
      <c r="E359" s="88"/>
      <c r="F359" s="56" t="s">
        <v>115</v>
      </c>
      <c r="G359" s="58">
        <f t="shared" si="27"/>
        <v>2.68</v>
      </c>
      <c r="H359" s="130">
        <f t="shared" si="28"/>
        <v>0</v>
      </c>
      <c r="I359" s="58">
        <v>2.68</v>
      </c>
      <c r="J359" s="59">
        <f t="shared" si="26"/>
        <v>0</v>
      </c>
      <c r="K359" s="60">
        <v>0.09</v>
      </c>
      <c r="L359" s="61">
        <f t="shared" si="29"/>
        <v>0</v>
      </c>
      <c r="M359" s="61" t="s">
        <v>661</v>
      </c>
      <c r="N359" s="61" t="s">
        <v>459</v>
      </c>
      <c r="O359" s="61">
        <v>73089059</v>
      </c>
    </row>
    <row r="360" spans="1:15" s="63" customFormat="1" ht="12.75" customHeight="1" x14ac:dyDescent="0.2">
      <c r="A360" s="73"/>
      <c r="B360" s="146" t="s">
        <v>31</v>
      </c>
      <c r="C360" s="65" t="s">
        <v>662</v>
      </c>
      <c r="D360" s="12" t="s">
        <v>1525</v>
      </c>
      <c r="E360" s="88"/>
      <c r="F360" s="56" t="s">
        <v>115</v>
      </c>
      <c r="G360" s="58">
        <f t="shared" si="27"/>
        <v>3.12</v>
      </c>
      <c r="H360" s="130">
        <f t="shared" si="28"/>
        <v>0</v>
      </c>
      <c r="I360" s="58">
        <v>3.12</v>
      </c>
      <c r="J360" s="59">
        <f t="shared" si="26"/>
        <v>0</v>
      </c>
      <c r="K360" s="60">
        <v>0.12</v>
      </c>
      <c r="L360" s="61">
        <f t="shared" si="29"/>
        <v>0</v>
      </c>
      <c r="M360" s="61" t="s">
        <v>663</v>
      </c>
      <c r="N360" s="61" t="s">
        <v>459</v>
      </c>
      <c r="O360" s="61">
        <v>73089059</v>
      </c>
    </row>
    <row r="361" spans="1:15" s="63" customFormat="1" ht="12.75" customHeight="1" x14ac:dyDescent="0.2">
      <c r="A361" s="73"/>
      <c r="B361" s="146" t="s">
        <v>31</v>
      </c>
      <c r="C361" s="55" t="s">
        <v>664</v>
      </c>
      <c r="D361" s="12" t="s">
        <v>1526</v>
      </c>
      <c r="E361" s="88"/>
      <c r="F361" s="56" t="s">
        <v>115</v>
      </c>
      <c r="G361" s="58">
        <f t="shared" si="27"/>
        <v>3.28</v>
      </c>
      <c r="H361" s="130">
        <f t="shared" si="28"/>
        <v>0</v>
      </c>
      <c r="I361" s="58">
        <v>3.28</v>
      </c>
      <c r="J361" s="59">
        <f t="shared" si="26"/>
        <v>0</v>
      </c>
      <c r="K361" s="60">
        <v>0.19</v>
      </c>
      <c r="L361" s="61">
        <f t="shared" si="29"/>
        <v>0</v>
      </c>
      <c r="M361" s="61">
        <v>8434453089879</v>
      </c>
      <c r="N361" s="61" t="s">
        <v>459</v>
      </c>
      <c r="O361" s="61">
        <v>73089059</v>
      </c>
    </row>
    <row r="362" spans="1:15" s="63" customFormat="1" ht="12.75" customHeight="1" x14ac:dyDescent="0.2">
      <c r="A362" s="73"/>
      <c r="B362" s="146" t="s">
        <v>31</v>
      </c>
      <c r="C362" s="64" t="s">
        <v>665</v>
      </c>
      <c r="D362" s="12" t="s">
        <v>1527</v>
      </c>
      <c r="E362" s="88"/>
      <c r="F362" s="56" t="s">
        <v>115</v>
      </c>
      <c r="G362" s="58">
        <f t="shared" si="27"/>
        <v>3.76</v>
      </c>
      <c r="H362" s="130">
        <f t="shared" si="28"/>
        <v>0</v>
      </c>
      <c r="I362" s="58">
        <v>3.76</v>
      </c>
      <c r="J362" s="59">
        <f t="shared" si="26"/>
        <v>0</v>
      </c>
      <c r="K362" s="60">
        <v>0.25</v>
      </c>
      <c r="L362" s="61">
        <f t="shared" si="29"/>
        <v>0</v>
      </c>
      <c r="M362" s="61">
        <v>8434453089886</v>
      </c>
      <c r="N362" s="61" t="s">
        <v>459</v>
      </c>
      <c r="O362" s="61">
        <v>73089059</v>
      </c>
    </row>
    <row r="363" spans="1:15" s="63" customFormat="1" ht="12.75" customHeight="1" x14ac:dyDescent="0.2">
      <c r="A363" s="73"/>
      <c r="B363" s="146" t="s">
        <v>31</v>
      </c>
      <c r="C363" s="64" t="s">
        <v>666</v>
      </c>
      <c r="D363" s="12" t="s">
        <v>1528</v>
      </c>
      <c r="E363" s="88"/>
      <c r="F363" s="56" t="s">
        <v>115</v>
      </c>
      <c r="G363" s="58">
        <f t="shared" si="27"/>
        <v>4.24</v>
      </c>
      <c r="H363" s="130">
        <f t="shared" si="28"/>
        <v>0</v>
      </c>
      <c r="I363" s="58">
        <v>4.24</v>
      </c>
      <c r="J363" s="59">
        <f t="shared" si="26"/>
        <v>0</v>
      </c>
      <c r="K363" s="60">
        <v>0.3</v>
      </c>
      <c r="L363" s="61">
        <f t="shared" si="29"/>
        <v>0</v>
      </c>
      <c r="M363" s="61">
        <v>8434453089893</v>
      </c>
      <c r="N363" s="61" t="s">
        <v>459</v>
      </c>
      <c r="O363" s="61">
        <v>73089059</v>
      </c>
    </row>
    <row r="364" spans="1:15" s="63" customFormat="1" ht="12.75" customHeight="1" x14ac:dyDescent="0.2">
      <c r="A364" s="73"/>
      <c r="B364" s="146" t="s">
        <v>31</v>
      </c>
      <c r="C364" s="55" t="s">
        <v>667</v>
      </c>
      <c r="D364" s="12" t="s">
        <v>1529</v>
      </c>
      <c r="E364" s="88"/>
      <c r="F364" s="56" t="s">
        <v>115</v>
      </c>
      <c r="G364" s="58">
        <f t="shared" si="27"/>
        <v>2.06</v>
      </c>
      <c r="H364" s="130">
        <f t="shared" si="28"/>
        <v>0</v>
      </c>
      <c r="I364" s="58">
        <v>2.06</v>
      </c>
      <c r="J364" s="59">
        <f t="shared" si="26"/>
        <v>0</v>
      </c>
      <c r="K364" s="60">
        <v>0.1</v>
      </c>
      <c r="L364" s="61">
        <f t="shared" si="29"/>
        <v>0</v>
      </c>
      <c r="M364" s="61" t="s">
        <v>668</v>
      </c>
      <c r="N364" s="61" t="s">
        <v>459</v>
      </c>
      <c r="O364" s="61">
        <v>73089059</v>
      </c>
    </row>
    <row r="365" spans="1:15" s="63" customFormat="1" ht="12.75" customHeight="1" x14ac:dyDescent="0.2">
      <c r="A365" s="73"/>
      <c r="B365" s="146" t="s">
        <v>31</v>
      </c>
      <c r="C365" s="55" t="s">
        <v>669</v>
      </c>
      <c r="D365" s="12" t="s">
        <v>1530</v>
      </c>
      <c r="E365" s="88"/>
      <c r="F365" s="56" t="s">
        <v>115</v>
      </c>
      <c r="G365" s="58">
        <f t="shared" si="27"/>
        <v>3.04</v>
      </c>
      <c r="H365" s="130">
        <f t="shared" si="28"/>
        <v>0</v>
      </c>
      <c r="I365" s="58">
        <v>3.04</v>
      </c>
      <c r="J365" s="59">
        <f t="shared" si="26"/>
        <v>0</v>
      </c>
      <c r="K365" s="60">
        <v>0.19</v>
      </c>
      <c r="L365" s="61">
        <f t="shared" si="29"/>
        <v>0</v>
      </c>
      <c r="M365" s="61" t="s">
        <v>670</v>
      </c>
      <c r="N365" s="61" t="s">
        <v>459</v>
      </c>
      <c r="O365" s="61">
        <v>73089059</v>
      </c>
    </row>
    <row r="366" spans="1:15" s="63" customFormat="1" ht="12.75" customHeight="1" x14ac:dyDescent="0.2">
      <c r="A366" s="73"/>
      <c r="B366" s="146" t="s">
        <v>31</v>
      </c>
      <c r="C366" s="55" t="s">
        <v>671</v>
      </c>
      <c r="D366" s="12" t="s">
        <v>1531</v>
      </c>
      <c r="E366" s="88"/>
      <c r="F366" s="56" t="s">
        <v>115</v>
      </c>
      <c r="G366" s="58">
        <f t="shared" si="27"/>
        <v>3.94</v>
      </c>
      <c r="H366" s="130">
        <f t="shared" si="28"/>
        <v>0</v>
      </c>
      <c r="I366" s="58">
        <v>3.94</v>
      </c>
      <c r="J366" s="59">
        <f t="shared" si="26"/>
        <v>0</v>
      </c>
      <c r="K366" s="60">
        <v>0.25</v>
      </c>
      <c r="L366" s="61">
        <f t="shared" si="29"/>
        <v>0</v>
      </c>
      <c r="M366" s="61" t="s">
        <v>672</v>
      </c>
      <c r="N366" s="61" t="s">
        <v>459</v>
      </c>
      <c r="O366" s="61">
        <v>73089059</v>
      </c>
    </row>
    <row r="367" spans="1:15" s="63" customFormat="1" ht="12.75" customHeight="1" x14ac:dyDescent="0.2">
      <c r="A367" s="73"/>
      <c r="B367" s="146" t="s">
        <v>31</v>
      </c>
      <c r="C367" s="65" t="s">
        <v>673</v>
      </c>
      <c r="D367" s="12" t="s">
        <v>674</v>
      </c>
      <c r="E367" s="88"/>
      <c r="F367" s="56" t="s">
        <v>115</v>
      </c>
      <c r="G367" s="58">
        <f t="shared" si="27"/>
        <v>3.76</v>
      </c>
      <c r="H367" s="130">
        <f t="shared" si="28"/>
        <v>0</v>
      </c>
      <c r="I367" s="58">
        <v>3.76</v>
      </c>
      <c r="J367" s="59">
        <f t="shared" si="26"/>
        <v>0</v>
      </c>
      <c r="K367" s="60">
        <v>0.19</v>
      </c>
      <c r="L367" s="61">
        <f t="shared" si="29"/>
        <v>0</v>
      </c>
      <c r="M367" s="61" t="s">
        <v>675</v>
      </c>
      <c r="N367" s="61" t="s">
        <v>459</v>
      </c>
      <c r="O367" s="61">
        <v>73089059</v>
      </c>
    </row>
    <row r="368" spans="1:15" s="63" customFormat="1" ht="12.75" customHeight="1" x14ac:dyDescent="0.2">
      <c r="A368" s="73"/>
      <c r="B368" s="146" t="s">
        <v>31</v>
      </c>
      <c r="C368" s="65" t="s">
        <v>676</v>
      </c>
      <c r="D368" s="12" t="s">
        <v>677</v>
      </c>
      <c r="E368" s="88"/>
      <c r="F368" s="56" t="s">
        <v>115</v>
      </c>
      <c r="G368" s="58">
        <f t="shared" si="27"/>
        <v>4.76</v>
      </c>
      <c r="H368" s="130">
        <f t="shared" si="28"/>
        <v>0</v>
      </c>
      <c r="I368" s="58">
        <v>4.76</v>
      </c>
      <c r="J368" s="59">
        <f t="shared" si="26"/>
        <v>0</v>
      </c>
      <c r="K368" s="60">
        <v>0.23</v>
      </c>
      <c r="L368" s="61">
        <f t="shared" si="29"/>
        <v>0</v>
      </c>
      <c r="M368" s="61" t="s">
        <v>678</v>
      </c>
      <c r="N368" s="61" t="s">
        <v>459</v>
      </c>
      <c r="O368" s="61">
        <v>73089059</v>
      </c>
    </row>
    <row r="369" spans="1:15" s="63" customFormat="1" ht="12.75" customHeight="1" x14ac:dyDescent="0.2">
      <c r="A369" s="73"/>
      <c r="B369" s="146" t="s">
        <v>31</v>
      </c>
      <c r="C369" s="65" t="s">
        <v>679</v>
      </c>
      <c r="D369" s="12" t="s">
        <v>680</v>
      </c>
      <c r="E369" s="88"/>
      <c r="F369" s="56" t="s">
        <v>115</v>
      </c>
      <c r="G369" s="58">
        <f t="shared" si="27"/>
        <v>6</v>
      </c>
      <c r="H369" s="130">
        <f t="shared" si="28"/>
        <v>0</v>
      </c>
      <c r="I369" s="58">
        <v>6</v>
      </c>
      <c r="J369" s="59">
        <f t="shared" si="26"/>
        <v>0</v>
      </c>
      <c r="K369" s="60">
        <v>0.27</v>
      </c>
      <c r="L369" s="61">
        <f t="shared" si="29"/>
        <v>0</v>
      </c>
      <c r="M369" s="61" t="s">
        <v>681</v>
      </c>
      <c r="N369" s="61" t="s">
        <v>459</v>
      </c>
      <c r="O369" s="61">
        <v>73089059</v>
      </c>
    </row>
    <row r="370" spans="1:15" s="63" customFormat="1" ht="12.75" customHeight="1" x14ac:dyDescent="0.2">
      <c r="A370" s="73"/>
      <c r="B370" s="146" t="s">
        <v>31</v>
      </c>
      <c r="C370" s="65" t="s">
        <v>682</v>
      </c>
      <c r="D370" s="12" t="s">
        <v>683</v>
      </c>
      <c r="E370" s="88"/>
      <c r="F370" s="56" t="s">
        <v>115</v>
      </c>
      <c r="G370" s="58">
        <f t="shared" si="27"/>
        <v>8.32</v>
      </c>
      <c r="H370" s="130">
        <f t="shared" si="28"/>
        <v>0</v>
      </c>
      <c r="I370" s="58">
        <v>8.32</v>
      </c>
      <c r="J370" s="59">
        <f t="shared" si="26"/>
        <v>0</v>
      </c>
      <c r="K370" s="60">
        <v>0.5</v>
      </c>
      <c r="L370" s="61">
        <f t="shared" si="29"/>
        <v>0</v>
      </c>
      <c r="M370" s="61" t="s">
        <v>684</v>
      </c>
      <c r="N370" s="61" t="s">
        <v>459</v>
      </c>
      <c r="O370" s="61">
        <v>73089059</v>
      </c>
    </row>
    <row r="371" spans="1:15" s="63" customFormat="1" ht="12.75" customHeight="1" x14ac:dyDescent="0.2">
      <c r="A371" s="73"/>
      <c r="B371" s="146" t="s">
        <v>31</v>
      </c>
      <c r="C371" s="65" t="s">
        <v>685</v>
      </c>
      <c r="D371" s="12" t="s">
        <v>686</v>
      </c>
      <c r="E371" s="88"/>
      <c r="F371" s="56" t="s">
        <v>115</v>
      </c>
      <c r="G371" s="58">
        <f t="shared" si="27"/>
        <v>13.4</v>
      </c>
      <c r="H371" s="130">
        <f t="shared" si="28"/>
        <v>0</v>
      </c>
      <c r="I371" s="58">
        <v>13.4</v>
      </c>
      <c r="J371" s="59">
        <f t="shared" si="26"/>
        <v>0</v>
      </c>
      <c r="K371" s="60">
        <v>0.64</v>
      </c>
      <c r="L371" s="61">
        <f t="shared" si="29"/>
        <v>0</v>
      </c>
      <c r="M371" s="61" t="s">
        <v>687</v>
      </c>
      <c r="N371" s="61" t="s">
        <v>459</v>
      </c>
      <c r="O371" s="61">
        <v>73089059</v>
      </c>
    </row>
    <row r="372" spans="1:15" s="63" customFormat="1" ht="12.75" customHeight="1" x14ac:dyDescent="0.2">
      <c r="A372" s="73"/>
      <c r="B372" s="146" t="s">
        <v>31</v>
      </c>
      <c r="C372" s="65" t="s">
        <v>688</v>
      </c>
      <c r="D372" s="12" t="s">
        <v>689</v>
      </c>
      <c r="E372" s="88"/>
      <c r="F372" s="56" t="s">
        <v>115</v>
      </c>
      <c r="G372" s="58">
        <f t="shared" si="27"/>
        <v>14.6</v>
      </c>
      <c r="H372" s="130">
        <f t="shared" si="28"/>
        <v>0</v>
      </c>
      <c r="I372" s="58">
        <v>14.6</v>
      </c>
      <c r="J372" s="59">
        <f t="shared" si="26"/>
        <v>0</v>
      </c>
      <c r="K372" s="60">
        <v>1.03</v>
      </c>
      <c r="L372" s="61">
        <f t="shared" si="29"/>
        <v>0</v>
      </c>
      <c r="M372" s="61" t="s">
        <v>690</v>
      </c>
      <c r="N372" s="61" t="s">
        <v>459</v>
      </c>
      <c r="O372" s="61">
        <v>73089059</v>
      </c>
    </row>
    <row r="373" spans="1:15" s="63" customFormat="1" ht="12.75" customHeight="1" x14ac:dyDescent="0.2">
      <c r="A373" s="73"/>
      <c r="B373" s="146" t="s">
        <v>31</v>
      </c>
      <c r="C373" s="65" t="s">
        <v>691</v>
      </c>
      <c r="D373" s="12" t="s">
        <v>692</v>
      </c>
      <c r="E373" s="88"/>
      <c r="F373" s="56" t="s">
        <v>115</v>
      </c>
      <c r="G373" s="58">
        <f t="shared" si="27"/>
        <v>16</v>
      </c>
      <c r="H373" s="130">
        <f t="shared" si="28"/>
        <v>0</v>
      </c>
      <c r="I373" s="58">
        <v>16</v>
      </c>
      <c r="J373" s="59">
        <f t="shared" si="26"/>
        <v>0</v>
      </c>
      <c r="K373" s="60">
        <v>1.2</v>
      </c>
      <c r="L373" s="61">
        <f t="shared" si="29"/>
        <v>0</v>
      </c>
      <c r="M373" s="61" t="s">
        <v>693</v>
      </c>
      <c r="N373" s="61" t="s">
        <v>459</v>
      </c>
      <c r="O373" s="61">
        <v>73089059</v>
      </c>
    </row>
    <row r="374" spans="1:15" s="63" customFormat="1" ht="12.75" customHeight="1" x14ac:dyDescent="0.2">
      <c r="A374" s="73"/>
      <c r="B374" s="146" t="s">
        <v>31</v>
      </c>
      <c r="C374" s="55" t="s">
        <v>694</v>
      </c>
      <c r="D374" s="12" t="s">
        <v>1532</v>
      </c>
      <c r="E374" s="88"/>
      <c r="F374" s="56" t="s">
        <v>115</v>
      </c>
      <c r="G374" s="58">
        <f t="shared" si="27"/>
        <v>4.2</v>
      </c>
      <c r="H374" s="130">
        <f t="shared" si="28"/>
        <v>0</v>
      </c>
      <c r="I374" s="58">
        <v>4.2</v>
      </c>
      <c r="J374" s="59">
        <f t="shared" si="26"/>
        <v>0</v>
      </c>
      <c r="K374" s="60">
        <v>0.23</v>
      </c>
      <c r="L374" s="61">
        <f t="shared" si="29"/>
        <v>0</v>
      </c>
      <c r="M374" s="61" t="s">
        <v>695</v>
      </c>
      <c r="N374" s="61" t="s">
        <v>459</v>
      </c>
      <c r="O374" s="61">
        <v>73089059</v>
      </c>
    </row>
    <row r="375" spans="1:15" s="63" customFormat="1" ht="12.75" customHeight="1" x14ac:dyDescent="0.2">
      <c r="A375" s="73"/>
      <c r="B375" s="146" t="s">
        <v>31</v>
      </c>
      <c r="C375" s="55" t="s">
        <v>696</v>
      </c>
      <c r="D375" s="12" t="s">
        <v>1533</v>
      </c>
      <c r="E375" s="88"/>
      <c r="F375" s="56" t="s">
        <v>115</v>
      </c>
      <c r="G375" s="58">
        <f t="shared" si="27"/>
        <v>5.08</v>
      </c>
      <c r="H375" s="130">
        <f t="shared" si="28"/>
        <v>0</v>
      </c>
      <c r="I375" s="58">
        <v>5.08</v>
      </c>
      <c r="J375" s="59">
        <f t="shared" si="26"/>
        <v>0</v>
      </c>
      <c r="K375" s="60">
        <v>0.44</v>
      </c>
      <c r="L375" s="61">
        <f t="shared" si="29"/>
        <v>0</v>
      </c>
      <c r="M375" s="61" t="s">
        <v>697</v>
      </c>
      <c r="N375" s="61" t="s">
        <v>459</v>
      </c>
      <c r="O375" s="61">
        <v>73089059</v>
      </c>
    </row>
    <row r="376" spans="1:15" s="63" customFormat="1" ht="12.75" customHeight="1" x14ac:dyDescent="0.2">
      <c r="A376" s="73"/>
      <c r="B376" s="146" t="s">
        <v>31</v>
      </c>
      <c r="C376" s="65" t="s">
        <v>698</v>
      </c>
      <c r="D376" s="12" t="s">
        <v>699</v>
      </c>
      <c r="E376" s="88"/>
      <c r="F376" s="56" t="s">
        <v>115</v>
      </c>
      <c r="G376" s="58">
        <f t="shared" si="27"/>
        <v>6.8</v>
      </c>
      <c r="H376" s="130">
        <f t="shared" si="28"/>
        <v>0</v>
      </c>
      <c r="I376" s="58">
        <v>6.8</v>
      </c>
      <c r="J376" s="59">
        <f t="shared" si="26"/>
        <v>0</v>
      </c>
      <c r="K376" s="60">
        <v>0.61</v>
      </c>
      <c r="L376" s="61">
        <f t="shared" si="29"/>
        <v>0</v>
      </c>
      <c r="M376" s="61" t="s">
        <v>700</v>
      </c>
      <c r="N376" s="61" t="s">
        <v>459</v>
      </c>
      <c r="O376" s="61">
        <v>73089059</v>
      </c>
    </row>
    <row r="377" spans="1:15" s="63" customFormat="1" ht="12.75" customHeight="1" x14ac:dyDescent="0.2">
      <c r="A377" s="73"/>
      <c r="B377" s="146" t="s">
        <v>31</v>
      </c>
      <c r="C377" s="65" t="s">
        <v>701</v>
      </c>
      <c r="D377" s="12" t="s">
        <v>702</v>
      </c>
      <c r="E377" s="88"/>
      <c r="F377" s="56" t="s">
        <v>115</v>
      </c>
      <c r="G377" s="58">
        <f>I377*(1-J377)</f>
        <v>7.64</v>
      </c>
      <c r="H377" s="130">
        <f>E377*G377</f>
        <v>0</v>
      </c>
      <c r="I377" s="58">
        <v>7.64</v>
      </c>
      <c r="J377" s="59">
        <f t="shared" si="26"/>
        <v>0</v>
      </c>
      <c r="K377" s="60">
        <v>0.67</v>
      </c>
      <c r="L377" s="61">
        <f>E377*K377</f>
        <v>0</v>
      </c>
      <c r="M377" s="61" t="s">
        <v>703</v>
      </c>
      <c r="N377" s="61" t="s">
        <v>459</v>
      </c>
      <c r="O377" s="61">
        <v>73089059</v>
      </c>
    </row>
    <row r="378" spans="1:15" s="63" customFormat="1" ht="12.75" customHeight="1" x14ac:dyDescent="0.2">
      <c r="A378" s="73"/>
      <c r="B378" s="146" t="s">
        <v>31</v>
      </c>
      <c r="C378" s="65" t="s">
        <v>704</v>
      </c>
      <c r="D378" s="12" t="s">
        <v>705</v>
      </c>
      <c r="E378" s="88"/>
      <c r="F378" s="56" t="s">
        <v>115</v>
      </c>
      <c r="G378" s="58">
        <f t="shared" si="27"/>
        <v>8.52</v>
      </c>
      <c r="H378" s="130">
        <f t="shared" si="28"/>
        <v>0</v>
      </c>
      <c r="I378" s="58">
        <v>8.52</v>
      </c>
      <c r="J378" s="59">
        <f t="shared" si="26"/>
        <v>0</v>
      </c>
      <c r="K378" s="60">
        <v>0.74</v>
      </c>
      <c r="L378" s="61">
        <f t="shared" si="29"/>
        <v>0</v>
      </c>
      <c r="M378" s="61" t="s">
        <v>706</v>
      </c>
      <c r="N378" s="61" t="s">
        <v>459</v>
      </c>
      <c r="O378" s="61">
        <v>73089059</v>
      </c>
    </row>
    <row r="379" spans="1:15" s="63" customFormat="1" ht="12.75" customHeight="1" x14ac:dyDescent="0.2">
      <c r="A379" s="73"/>
      <c r="B379" s="146" t="s">
        <v>31</v>
      </c>
      <c r="C379" s="65" t="s">
        <v>707</v>
      </c>
      <c r="D379" s="12" t="s">
        <v>708</v>
      </c>
      <c r="E379" s="88"/>
      <c r="F379" s="56" t="s">
        <v>115</v>
      </c>
      <c r="G379" s="58">
        <f t="shared" si="27"/>
        <v>9.2799999999999994</v>
      </c>
      <c r="H379" s="130">
        <f t="shared" si="28"/>
        <v>0</v>
      </c>
      <c r="I379" s="58">
        <v>9.2799999999999994</v>
      </c>
      <c r="J379" s="59">
        <f t="shared" si="26"/>
        <v>0</v>
      </c>
      <c r="K379" s="60">
        <v>0.86</v>
      </c>
      <c r="L379" s="61">
        <f t="shared" si="29"/>
        <v>0</v>
      </c>
      <c r="M379" s="61" t="s">
        <v>709</v>
      </c>
      <c r="N379" s="61" t="s">
        <v>459</v>
      </c>
      <c r="O379" s="61">
        <v>73089059</v>
      </c>
    </row>
    <row r="380" spans="1:15" s="63" customFormat="1" ht="12.75" customHeight="1" x14ac:dyDescent="0.2">
      <c r="A380" s="73"/>
      <c r="B380" s="146" t="s">
        <v>31</v>
      </c>
      <c r="C380" s="65" t="s">
        <v>710</v>
      </c>
      <c r="D380" s="12" t="s">
        <v>1534</v>
      </c>
      <c r="E380" s="88"/>
      <c r="F380" s="56" t="s">
        <v>115</v>
      </c>
      <c r="G380" s="58">
        <f t="shared" si="27"/>
        <v>0.62</v>
      </c>
      <c r="H380" s="130">
        <f t="shared" si="28"/>
        <v>0</v>
      </c>
      <c r="I380" s="58">
        <v>0.62</v>
      </c>
      <c r="J380" s="59">
        <f t="shared" si="26"/>
        <v>0</v>
      </c>
      <c r="K380" s="60">
        <v>0.03</v>
      </c>
      <c r="L380" s="61">
        <f t="shared" si="29"/>
        <v>0</v>
      </c>
      <c r="M380" s="61" t="s">
        <v>711</v>
      </c>
      <c r="N380" s="61" t="s">
        <v>459</v>
      </c>
      <c r="O380" s="61">
        <v>73089059</v>
      </c>
    </row>
    <row r="381" spans="1:15" s="63" customFormat="1" ht="12.75" customHeight="1" x14ac:dyDescent="0.2">
      <c r="A381" s="73"/>
      <c r="B381" s="146" t="s">
        <v>31</v>
      </c>
      <c r="C381" s="65" t="s">
        <v>712</v>
      </c>
      <c r="D381" s="12" t="s">
        <v>1535</v>
      </c>
      <c r="E381" s="88"/>
      <c r="F381" s="56" t="s">
        <v>115</v>
      </c>
      <c r="G381" s="58">
        <f t="shared" si="27"/>
        <v>3.24</v>
      </c>
      <c r="H381" s="130">
        <f t="shared" si="28"/>
        <v>0</v>
      </c>
      <c r="I381" s="58">
        <v>3.24</v>
      </c>
      <c r="J381" s="59">
        <f t="shared" si="26"/>
        <v>0</v>
      </c>
      <c r="K381" s="60">
        <v>0.26</v>
      </c>
      <c r="L381" s="61">
        <f t="shared" si="29"/>
        <v>0</v>
      </c>
      <c r="M381" s="61" t="s">
        <v>713</v>
      </c>
      <c r="N381" s="61" t="s">
        <v>459</v>
      </c>
      <c r="O381" s="61">
        <v>73089059</v>
      </c>
    </row>
    <row r="382" spans="1:15" s="63" customFormat="1" ht="12.75" customHeight="1" x14ac:dyDescent="0.2">
      <c r="A382" s="73"/>
      <c r="B382" s="146" t="s">
        <v>31</v>
      </c>
      <c r="C382" s="65" t="s">
        <v>714</v>
      </c>
      <c r="D382" s="12" t="s">
        <v>1536</v>
      </c>
      <c r="E382" s="88"/>
      <c r="F382" s="56" t="s">
        <v>115</v>
      </c>
      <c r="G382" s="58">
        <f t="shared" si="27"/>
        <v>3.48</v>
      </c>
      <c r="H382" s="130">
        <f t="shared" si="28"/>
        <v>0</v>
      </c>
      <c r="I382" s="58">
        <v>3.48</v>
      </c>
      <c r="J382" s="59">
        <f t="shared" si="26"/>
        <v>0</v>
      </c>
      <c r="K382" s="60">
        <v>0.32</v>
      </c>
      <c r="L382" s="61">
        <f t="shared" si="29"/>
        <v>0</v>
      </c>
      <c r="M382" s="61" t="s">
        <v>715</v>
      </c>
      <c r="N382" s="61" t="s">
        <v>459</v>
      </c>
      <c r="O382" s="61">
        <v>73089059</v>
      </c>
    </row>
    <row r="383" spans="1:15" s="63" customFormat="1" ht="12.75" customHeight="1" x14ac:dyDescent="0.2">
      <c r="A383" s="73"/>
      <c r="B383" s="146" t="s">
        <v>31</v>
      </c>
      <c r="C383" s="65" t="s">
        <v>716</v>
      </c>
      <c r="D383" s="12" t="s">
        <v>1537</v>
      </c>
      <c r="E383" s="88"/>
      <c r="F383" s="56" t="s">
        <v>115</v>
      </c>
      <c r="G383" s="58">
        <f t="shared" si="27"/>
        <v>4.34</v>
      </c>
      <c r="H383" s="130">
        <f t="shared" si="28"/>
        <v>0</v>
      </c>
      <c r="I383" s="58">
        <v>4.34</v>
      </c>
      <c r="J383" s="59">
        <f t="shared" si="26"/>
        <v>0</v>
      </c>
      <c r="K383" s="60">
        <v>0.39</v>
      </c>
      <c r="L383" s="61">
        <f t="shared" si="29"/>
        <v>0</v>
      </c>
      <c r="M383" s="61" t="s">
        <v>717</v>
      </c>
      <c r="N383" s="61" t="s">
        <v>459</v>
      </c>
      <c r="O383" s="61">
        <v>73089059</v>
      </c>
    </row>
    <row r="384" spans="1:15" s="63" customFormat="1" ht="12.75" customHeight="1" x14ac:dyDescent="0.2">
      <c r="A384" s="73"/>
      <c r="B384" s="146" t="s">
        <v>31</v>
      </c>
      <c r="C384" s="65" t="s">
        <v>718</v>
      </c>
      <c r="D384" s="12" t="s">
        <v>1538</v>
      </c>
      <c r="E384" s="88"/>
      <c r="F384" s="56" t="s">
        <v>115</v>
      </c>
      <c r="G384" s="58">
        <f t="shared" si="27"/>
        <v>5.4</v>
      </c>
      <c r="H384" s="130">
        <f t="shared" si="28"/>
        <v>0</v>
      </c>
      <c r="I384" s="58">
        <v>5.4</v>
      </c>
      <c r="J384" s="59">
        <f t="shared" si="26"/>
        <v>0</v>
      </c>
      <c r="K384" s="60">
        <v>0.45</v>
      </c>
      <c r="L384" s="61">
        <f t="shared" si="29"/>
        <v>0</v>
      </c>
      <c r="M384" s="61" t="s">
        <v>719</v>
      </c>
      <c r="N384" s="61" t="s">
        <v>459</v>
      </c>
      <c r="O384" s="61">
        <v>73089059</v>
      </c>
    </row>
    <row r="385" spans="1:15" s="63" customFormat="1" ht="12.75" customHeight="1" x14ac:dyDescent="0.2">
      <c r="A385" s="73"/>
      <c r="B385" s="146" t="s">
        <v>31</v>
      </c>
      <c r="C385" s="65" t="s">
        <v>720</v>
      </c>
      <c r="D385" s="12" t="s">
        <v>1539</v>
      </c>
      <c r="E385" s="88"/>
      <c r="F385" s="56" t="s">
        <v>115</v>
      </c>
      <c r="G385" s="58">
        <f t="shared" si="27"/>
        <v>6.6</v>
      </c>
      <c r="H385" s="130">
        <f t="shared" si="28"/>
        <v>0</v>
      </c>
      <c r="I385" s="58">
        <v>6.6</v>
      </c>
      <c r="J385" s="59">
        <f t="shared" si="26"/>
        <v>0</v>
      </c>
      <c r="K385" s="60">
        <v>0.57999999999999996</v>
      </c>
      <c r="L385" s="61">
        <f t="shared" si="29"/>
        <v>0</v>
      </c>
      <c r="M385" s="61" t="s">
        <v>721</v>
      </c>
      <c r="N385" s="61" t="s">
        <v>459</v>
      </c>
      <c r="O385" s="61">
        <v>73089059</v>
      </c>
    </row>
    <row r="386" spans="1:15" s="63" customFormat="1" ht="12.75" customHeight="1" x14ac:dyDescent="0.2">
      <c r="A386" s="73"/>
      <c r="B386" s="146" t="s">
        <v>31</v>
      </c>
      <c r="C386" s="65" t="s">
        <v>722</v>
      </c>
      <c r="D386" s="12" t="s">
        <v>1540</v>
      </c>
      <c r="E386" s="88"/>
      <c r="F386" s="56" t="s">
        <v>115</v>
      </c>
      <c r="G386" s="58">
        <f t="shared" si="27"/>
        <v>7.7</v>
      </c>
      <c r="H386" s="130">
        <f t="shared" si="28"/>
        <v>0</v>
      </c>
      <c r="I386" s="58">
        <v>7.7</v>
      </c>
      <c r="J386" s="59">
        <f t="shared" si="26"/>
        <v>0</v>
      </c>
      <c r="K386" s="60">
        <v>0.71</v>
      </c>
      <c r="L386" s="61">
        <f t="shared" si="29"/>
        <v>0</v>
      </c>
      <c r="M386" s="61" t="s">
        <v>723</v>
      </c>
      <c r="N386" s="61" t="s">
        <v>459</v>
      </c>
      <c r="O386" s="61">
        <v>73089059</v>
      </c>
    </row>
    <row r="387" spans="1:15" s="63" customFormat="1" ht="12.75" customHeight="1" x14ac:dyDescent="0.2">
      <c r="A387" s="73"/>
      <c r="B387" s="146" t="s">
        <v>31</v>
      </c>
      <c r="C387" s="65" t="s">
        <v>724</v>
      </c>
      <c r="D387" s="12" t="s">
        <v>1541</v>
      </c>
      <c r="E387" s="88"/>
      <c r="F387" s="56" t="s">
        <v>37</v>
      </c>
      <c r="G387" s="58">
        <f t="shared" si="27"/>
        <v>4.4800000000000004</v>
      </c>
      <c r="H387" s="130">
        <f t="shared" si="28"/>
        <v>0</v>
      </c>
      <c r="I387" s="58">
        <v>4.4800000000000004</v>
      </c>
      <c r="J387" s="59">
        <f t="shared" ref="J387:J426" si="30">H$16/100</f>
        <v>0</v>
      </c>
      <c r="K387" s="60">
        <v>0.43</v>
      </c>
      <c r="L387" s="61">
        <f t="shared" si="29"/>
        <v>0</v>
      </c>
      <c r="M387" s="61" t="s">
        <v>725</v>
      </c>
      <c r="N387" s="61" t="s">
        <v>459</v>
      </c>
      <c r="O387" s="61">
        <v>73089059</v>
      </c>
    </row>
    <row r="388" spans="1:15" s="63" customFormat="1" ht="12.75" customHeight="1" x14ac:dyDescent="0.2">
      <c r="A388" s="73"/>
      <c r="B388" s="146" t="s">
        <v>31</v>
      </c>
      <c r="C388" s="65" t="s">
        <v>726</v>
      </c>
      <c r="D388" s="12" t="s">
        <v>1542</v>
      </c>
      <c r="E388" s="88"/>
      <c r="F388" s="56" t="s">
        <v>37</v>
      </c>
      <c r="G388" s="58">
        <f t="shared" si="27"/>
        <v>7</v>
      </c>
      <c r="H388" s="130">
        <f t="shared" si="28"/>
        <v>0</v>
      </c>
      <c r="I388" s="58">
        <v>7</v>
      </c>
      <c r="J388" s="59">
        <f t="shared" si="30"/>
        <v>0</v>
      </c>
      <c r="K388" s="60">
        <v>0.71</v>
      </c>
      <c r="L388" s="61">
        <f t="shared" si="29"/>
        <v>0</v>
      </c>
      <c r="M388" s="61" t="s">
        <v>727</v>
      </c>
      <c r="N388" s="61" t="s">
        <v>459</v>
      </c>
      <c r="O388" s="61">
        <v>73089059</v>
      </c>
    </row>
    <row r="389" spans="1:15" s="63" customFormat="1" ht="12.75" customHeight="1" x14ac:dyDescent="0.2">
      <c r="A389" s="73"/>
      <c r="B389" s="146" t="s">
        <v>31</v>
      </c>
      <c r="C389" s="65" t="s">
        <v>728</v>
      </c>
      <c r="D389" s="12" t="s">
        <v>1543</v>
      </c>
      <c r="E389" s="88"/>
      <c r="F389" s="56" t="s">
        <v>37</v>
      </c>
      <c r="G389" s="58">
        <f t="shared" si="27"/>
        <v>9.0399999999999991</v>
      </c>
      <c r="H389" s="130">
        <f t="shared" si="28"/>
        <v>0</v>
      </c>
      <c r="I389" s="58">
        <v>9.0399999999999991</v>
      </c>
      <c r="J389" s="59">
        <f t="shared" si="30"/>
        <v>0</v>
      </c>
      <c r="K389" s="60">
        <v>1.05</v>
      </c>
      <c r="L389" s="61">
        <f t="shared" si="29"/>
        <v>0</v>
      </c>
      <c r="M389" s="61" t="s">
        <v>729</v>
      </c>
      <c r="N389" s="61" t="s">
        <v>459</v>
      </c>
      <c r="O389" s="61">
        <v>73089059</v>
      </c>
    </row>
    <row r="390" spans="1:15" s="63" customFormat="1" ht="12.75" customHeight="1" x14ac:dyDescent="0.2">
      <c r="A390" s="73"/>
      <c r="B390" s="146" t="s">
        <v>31</v>
      </c>
      <c r="C390" s="65" t="s">
        <v>730</v>
      </c>
      <c r="D390" s="12" t="s">
        <v>1544</v>
      </c>
      <c r="E390" s="88"/>
      <c r="F390" s="56" t="s">
        <v>37</v>
      </c>
      <c r="G390" s="58">
        <f t="shared" si="27"/>
        <v>11.24</v>
      </c>
      <c r="H390" s="130">
        <f t="shared" si="28"/>
        <v>0</v>
      </c>
      <c r="I390" s="58">
        <v>11.24</v>
      </c>
      <c r="J390" s="59">
        <f t="shared" si="30"/>
        <v>0</v>
      </c>
      <c r="K390" s="60">
        <v>1.25</v>
      </c>
      <c r="L390" s="61">
        <f t="shared" si="29"/>
        <v>0</v>
      </c>
      <c r="M390" s="61" t="s">
        <v>731</v>
      </c>
      <c r="N390" s="61" t="s">
        <v>459</v>
      </c>
      <c r="O390" s="61">
        <v>73089059</v>
      </c>
    </row>
    <row r="391" spans="1:15" s="63" customFormat="1" ht="12.75" customHeight="1" x14ac:dyDescent="0.2">
      <c r="A391" s="73"/>
      <c r="B391" s="146" t="s">
        <v>31</v>
      </c>
      <c r="C391" s="65" t="s">
        <v>732</v>
      </c>
      <c r="D391" s="12" t="s">
        <v>1545</v>
      </c>
      <c r="E391" s="88"/>
      <c r="F391" s="56" t="s">
        <v>37</v>
      </c>
      <c r="G391" s="58">
        <f t="shared" si="27"/>
        <v>17.64</v>
      </c>
      <c r="H391" s="130">
        <f t="shared" si="28"/>
        <v>0</v>
      </c>
      <c r="I391" s="58">
        <v>17.64</v>
      </c>
      <c r="J391" s="59">
        <f t="shared" si="30"/>
        <v>0</v>
      </c>
      <c r="K391" s="60">
        <v>1.83</v>
      </c>
      <c r="L391" s="61">
        <f t="shared" si="29"/>
        <v>0</v>
      </c>
      <c r="M391" s="61" t="s">
        <v>733</v>
      </c>
      <c r="N391" s="61" t="s">
        <v>459</v>
      </c>
      <c r="O391" s="61">
        <v>73089059</v>
      </c>
    </row>
    <row r="392" spans="1:15" s="63" customFormat="1" ht="12.75" customHeight="1" x14ac:dyDescent="0.2">
      <c r="A392" s="73"/>
      <c r="B392" s="146" t="s">
        <v>31</v>
      </c>
      <c r="C392" s="65" t="s">
        <v>734</v>
      </c>
      <c r="D392" s="12" t="s">
        <v>1546</v>
      </c>
      <c r="E392" s="88"/>
      <c r="F392" s="56" t="s">
        <v>37</v>
      </c>
      <c r="G392" s="58">
        <f t="shared" si="27"/>
        <v>27.84</v>
      </c>
      <c r="H392" s="130">
        <f t="shared" si="28"/>
        <v>0</v>
      </c>
      <c r="I392" s="58">
        <v>27.84</v>
      </c>
      <c r="J392" s="59">
        <f t="shared" si="30"/>
        <v>0</v>
      </c>
      <c r="K392" s="60">
        <v>2.72</v>
      </c>
      <c r="L392" s="61">
        <f t="shared" si="29"/>
        <v>0</v>
      </c>
      <c r="M392" s="61" t="s">
        <v>735</v>
      </c>
      <c r="N392" s="61" t="s">
        <v>459</v>
      </c>
      <c r="O392" s="61">
        <v>73089059</v>
      </c>
    </row>
    <row r="393" spans="1:15" s="63" customFormat="1" ht="12.75" customHeight="1" x14ac:dyDescent="0.2">
      <c r="A393" s="73"/>
      <c r="B393" s="146" t="s">
        <v>31</v>
      </c>
      <c r="C393" s="65" t="s">
        <v>736</v>
      </c>
      <c r="D393" s="12" t="s">
        <v>1547</v>
      </c>
      <c r="E393" s="88"/>
      <c r="F393" s="56" t="s">
        <v>37</v>
      </c>
      <c r="G393" s="58">
        <f t="shared" si="27"/>
        <v>37.72</v>
      </c>
      <c r="H393" s="130">
        <f t="shared" si="28"/>
        <v>0</v>
      </c>
      <c r="I393" s="58">
        <v>37.72</v>
      </c>
      <c r="J393" s="59">
        <f t="shared" si="30"/>
        <v>0</v>
      </c>
      <c r="K393" s="60">
        <v>3.7</v>
      </c>
      <c r="L393" s="61">
        <f t="shared" si="29"/>
        <v>0</v>
      </c>
      <c r="M393" s="61" t="s">
        <v>737</v>
      </c>
      <c r="N393" s="61" t="s">
        <v>459</v>
      </c>
      <c r="O393" s="61">
        <v>73089059</v>
      </c>
    </row>
    <row r="394" spans="1:15" s="63" customFormat="1" ht="12.75" customHeight="1" x14ac:dyDescent="0.2">
      <c r="A394" s="73"/>
      <c r="B394" s="146" t="s">
        <v>31</v>
      </c>
      <c r="C394" s="65" t="s">
        <v>738</v>
      </c>
      <c r="D394" s="12" t="s">
        <v>1548</v>
      </c>
      <c r="E394" s="88"/>
      <c r="F394" s="56" t="s">
        <v>37</v>
      </c>
      <c r="G394" s="58">
        <f t="shared" si="27"/>
        <v>4.3600000000000003</v>
      </c>
      <c r="H394" s="130">
        <f t="shared" si="28"/>
        <v>0</v>
      </c>
      <c r="I394" s="58">
        <v>4.3600000000000003</v>
      </c>
      <c r="J394" s="59">
        <f t="shared" si="30"/>
        <v>0</v>
      </c>
      <c r="K394" s="60">
        <v>0.28999999999999998</v>
      </c>
      <c r="L394" s="61">
        <f t="shared" si="29"/>
        <v>0</v>
      </c>
      <c r="M394" s="61" t="s">
        <v>739</v>
      </c>
      <c r="N394" s="61" t="s">
        <v>459</v>
      </c>
      <c r="O394" s="61">
        <v>73089059</v>
      </c>
    </row>
    <row r="395" spans="1:15" s="63" customFormat="1" ht="12.75" customHeight="1" x14ac:dyDescent="0.2">
      <c r="A395" s="73"/>
      <c r="B395" s="146" t="s">
        <v>31</v>
      </c>
      <c r="C395" s="65" t="s">
        <v>740</v>
      </c>
      <c r="D395" s="12" t="s">
        <v>1549</v>
      </c>
      <c r="E395" s="88"/>
      <c r="F395" s="56" t="s">
        <v>37</v>
      </c>
      <c r="G395" s="58">
        <f>I395*(1-J395)</f>
        <v>5.04</v>
      </c>
      <c r="H395" s="130">
        <f>E395*G395</f>
        <v>0</v>
      </c>
      <c r="I395" s="58">
        <v>5.04</v>
      </c>
      <c r="J395" s="59">
        <f t="shared" si="30"/>
        <v>0</v>
      </c>
      <c r="K395" s="60">
        <v>0.43</v>
      </c>
      <c r="L395" s="61">
        <f>E395*K395</f>
        <v>0</v>
      </c>
      <c r="M395" s="61" t="s">
        <v>741</v>
      </c>
      <c r="N395" s="61" t="s">
        <v>459</v>
      </c>
      <c r="O395" s="61">
        <v>73089059</v>
      </c>
    </row>
    <row r="396" spans="1:15" s="63" customFormat="1" ht="12.75" customHeight="1" x14ac:dyDescent="0.2">
      <c r="A396" s="73"/>
      <c r="B396" s="146" t="s">
        <v>31</v>
      </c>
      <c r="C396" s="65" t="s">
        <v>742</v>
      </c>
      <c r="D396" s="12" t="s">
        <v>1550</v>
      </c>
      <c r="E396" s="88"/>
      <c r="F396" s="56" t="s">
        <v>37</v>
      </c>
      <c r="G396" s="58">
        <f t="shared" si="27"/>
        <v>8.84</v>
      </c>
      <c r="H396" s="130">
        <f t="shared" si="28"/>
        <v>0</v>
      </c>
      <c r="I396" s="58">
        <v>8.84</v>
      </c>
      <c r="J396" s="59">
        <f t="shared" si="30"/>
        <v>0</v>
      </c>
      <c r="K396" s="60">
        <v>0.76</v>
      </c>
      <c r="L396" s="61">
        <f t="shared" si="29"/>
        <v>0</v>
      </c>
      <c r="M396" s="61" t="s">
        <v>743</v>
      </c>
      <c r="N396" s="61" t="s">
        <v>459</v>
      </c>
      <c r="O396" s="61">
        <v>73089059</v>
      </c>
    </row>
    <row r="397" spans="1:15" s="63" customFormat="1" ht="12.75" customHeight="1" x14ac:dyDescent="0.2">
      <c r="A397" s="73"/>
      <c r="B397" s="146" t="s">
        <v>31</v>
      </c>
      <c r="C397" s="65" t="s">
        <v>744</v>
      </c>
      <c r="D397" s="12" t="s">
        <v>1551</v>
      </c>
      <c r="E397" s="88"/>
      <c r="F397" s="56" t="s">
        <v>115</v>
      </c>
      <c r="G397" s="58">
        <f t="shared" si="27"/>
        <v>8.8000000000000007</v>
      </c>
      <c r="H397" s="130">
        <f t="shared" si="28"/>
        <v>0</v>
      </c>
      <c r="I397" s="58">
        <v>8.8000000000000007</v>
      </c>
      <c r="J397" s="59">
        <f t="shared" si="30"/>
        <v>0</v>
      </c>
      <c r="K397" s="60">
        <v>0.31</v>
      </c>
      <c r="L397" s="61">
        <f t="shared" si="29"/>
        <v>0</v>
      </c>
      <c r="M397" s="61" t="s">
        <v>745</v>
      </c>
      <c r="N397" s="61" t="s">
        <v>459</v>
      </c>
      <c r="O397" s="61">
        <v>73089059</v>
      </c>
    </row>
    <row r="398" spans="1:15" s="63" customFormat="1" ht="12.75" customHeight="1" x14ac:dyDescent="0.2">
      <c r="A398" s="73"/>
      <c r="B398" s="146" t="s">
        <v>31</v>
      </c>
      <c r="C398" s="65" t="s">
        <v>746</v>
      </c>
      <c r="D398" s="12" t="s">
        <v>1552</v>
      </c>
      <c r="E398" s="88"/>
      <c r="F398" s="56" t="s">
        <v>115</v>
      </c>
      <c r="G398" s="58">
        <f t="shared" si="27"/>
        <v>11.44</v>
      </c>
      <c r="H398" s="130">
        <f t="shared" si="28"/>
        <v>0</v>
      </c>
      <c r="I398" s="58">
        <v>11.44</v>
      </c>
      <c r="J398" s="59">
        <f t="shared" si="30"/>
        <v>0</v>
      </c>
      <c r="K398" s="60">
        <v>0.48</v>
      </c>
      <c r="L398" s="61">
        <f t="shared" si="29"/>
        <v>0</v>
      </c>
      <c r="M398" s="61" t="s">
        <v>747</v>
      </c>
      <c r="N398" s="61" t="s">
        <v>459</v>
      </c>
      <c r="O398" s="61">
        <v>73089059</v>
      </c>
    </row>
    <row r="399" spans="1:15" s="63" customFormat="1" ht="12.75" customHeight="1" x14ac:dyDescent="0.2">
      <c r="A399" s="73"/>
      <c r="B399" s="146" t="s">
        <v>31</v>
      </c>
      <c r="C399" s="65" t="s">
        <v>748</v>
      </c>
      <c r="D399" s="12" t="s">
        <v>1553</v>
      </c>
      <c r="E399" s="88"/>
      <c r="F399" s="56" t="s">
        <v>115</v>
      </c>
      <c r="G399" s="58">
        <f t="shared" si="27"/>
        <v>14.68</v>
      </c>
      <c r="H399" s="130">
        <f t="shared" si="28"/>
        <v>0</v>
      </c>
      <c r="I399" s="58">
        <v>14.68</v>
      </c>
      <c r="J399" s="59">
        <f t="shared" si="30"/>
        <v>0</v>
      </c>
      <c r="K399" s="60">
        <v>0.67</v>
      </c>
      <c r="L399" s="61">
        <f t="shared" si="29"/>
        <v>0</v>
      </c>
      <c r="M399" s="61" t="s">
        <v>749</v>
      </c>
      <c r="N399" s="61" t="s">
        <v>459</v>
      </c>
      <c r="O399" s="61">
        <v>73089059</v>
      </c>
    </row>
    <row r="400" spans="1:15" s="63" customFormat="1" ht="12.75" customHeight="1" x14ac:dyDescent="0.2">
      <c r="A400" s="73"/>
      <c r="B400" s="146" t="s">
        <v>31</v>
      </c>
      <c r="C400" s="65" t="s">
        <v>750</v>
      </c>
      <c r="D400" s="12" t="s">
        <v>1554</v>
      </c>
      <c r="E400" s="88"/>
      <c r="F400" s="56" t="s">
        <v>115</v>
      </c>
      <c r="G400" s="58">
        <f t="shared" si="27"/>
        <v>20.62</v>
      </c>
      <c r="H400" s="130">
        <f t="shared" si="28"/>
        <v>0</v>
      </c>
      <c r="I400" s="58">
        <v>20.62</v>
      </c>
      <c r="J400" s="59">
        <f t="shared" si="30"/>
        <v>0</v>
      </c>
      <c r="K400" s="60">
        <v>1.1299999999999999</v>
      </c>
      <c r="L400" s="61">
        <f t="shared" si="29"/>
        <v>0</v>
      </c>
      <c r="M400" s="61" t="s">
        <v>751</v>
      </c>
      <c r="N400" s="61" t="s">
        <v>459</v>
      </c>
      <c r="O400" s="61">
        <v>73089059</v>
      </c>
    </row>
    <row r="401" spans="1:15" s="63" customFormat="1" ht="12.75" customHeight="1" x14ac:dyDescent="0.2">
      <c r="A401" s="73"/>
      <c r="B401" s="146" t="s">
        <v>31</v>
      </c>
      <c r="C401" s="65" t="s">
        <v>752</v>
      </c>
      <c r="D401" s="12" t="s">
        <v>1555</v>
      </c>
      <c r="E401" s="88"/>
      <c r="F401" s="56" t="s">
        <v>115</v>
      </c>
      <c r="G401" s="58">
        <f t="shared" si="27"/>
        <v>28.34</v>
      </c>
      <c r="H401" s="130">
        <f t="shared" si="28"/>
        <v>0</v>
      </c>
      <c r="I401" s="58">
        <v>28.34</v>
      </c>
      <c r="J401" s="59">
        <f t="shared" si="30"/>
        <v>0</v>
      </c>
      <c r="K401" s="60">
        <v>1.71</v>
      </c>
      <c r="L401" s="61">
        <f t="shared" si="29"/>
        <v>0</v>
      </c>
      <c r="M401" s="61" t="s">
        <v>753</v>
      </c>
      <c r="N401" s="61" t="s">
        <v>459</v>
      </c>
      <c r="O401" s="61">
        <v>73089059</v>
      </c>
    </row>
    <row r="402" spans="1:15" s="63" customFormat="1" ht="12.75" customHeight="1" x14ac:dyDescent="0.2">
      <c r="A402" s="73"/>
      <c r="B402" s="146" t="s">
        <v>31</v>
      </c>
      <c r="C402" s="65" t="s">
        <v>754</v>
      </c>
      <c r="D402" s="12" t="s">
        <v>1556</v>
      </c>
      <c r="E402" s="88"/>
      <c r="F402" s="56" t="s">
        <v>115</v>
      </c>
      <c r="G402" s="58">
        <f t="shared" si="27"/>
        <v>38.28</v>
      </c>
      <c r="H402" s="130">
        <f t="shared" si="28"/>
        <v>0</v>
      </c>
      <c r="I402" s="58">
        <v>38.28</v>
      </c>
      <c r="J402" s="59">
        <f t="shared" si="30"/>
        <v>0</v>
      </c>
      <c r="K402" s="60">
        <v>2.39</v>
      </c>
      <c r="L402" s="61">
        <f t="shared" si="29"/>
        <v>0</v>
      </c>
      <c r="M402" s="61" t="s">
        <v>755</v>
      </c>
      <c r="N402" s="61" t="s">
        <v>459</v>
      </c>
      <c r="O402" s="61">
        <v>73089059</v>
      </c>
    </row>
    <row r="403" spans="1:15" s="63" customFormat="1" ht="12.75" customHeight="1" x14ac:dyDescent="0.2">
      <c r="A403" s="73"/>
      <c r="B403" s="146" t="s">
        <v>31</v>
      </c>
      <c r="C403" s="65" t="s">
        <v>756</v>
      </c>
      <c r="D403" s="12" t="s">
        <v>1557</v>
      </c>
      <c r="E403" s="88"/>
      <c r="F403" s="56" t="s">
        <v>115</v>
      </c>
      <c r="G403" s="58">
        <f t="shared" si="27"/>
        <v>8.8000000000000007</v>
      </c>
      <c r="H403" s="130">
        <f t="shared" si="28"/>
        <v>0</v>
      </c>
      <c r="I403" s="58">
        <v>8.8000000000000007</v>
      </c>
      <c r="J403" s="59">
        <f t="shared" si="30"/>
        <v>0</v>
      </c>
      <c r="K403" s="60">
        <v>0.27</v>
      </c>
      <c r="L403" s="61">
        <f t="shared" si="29"/>
        <v>0</v>
      </c>
      <c r="M403" s="61" t="s">
        <v>757</v>
      </c>
      <c r="N403" s="61" t="s">
        <v>459</v>
      </c>
      <c r="O403" s="61">
        <v>73089059</v>
      </c>
    </row>
    <row r="404" spans="1:15" s="63" customFormat="1" ht="12.75" customHeight="1" x14ac:dyDescent="0.2">
      <c r="A404" s="73"/>
      <c r="B404" s="146" t="s">
        <v>31</v>
      </c>
      <c r="C404" s="65" t="s">
        <v>758</v>
      </c>
      <c r="D404" s="12" t="s">
        <v>1558</v>
      </c>
      <c r="E404" s="88"/>
      <c r="F404" s="56" t="s">
        <v>115</v>
      </c>
      <c r="G404" s="58">
        <f t="shared" si="27"/>
        <v>10.36</v>
      </c>
      <c r="H404" s="130">
        <f t="shared" si="28"/>
        <v>0</v>
      </c>
      <c r="I404" s="58">
        <v>10.36</v>
      </c>
      <c r="J404" s="59">
        <f t="shared" si="30"/>
        <v>0</v>
      </c>
      <c r="K404" s="60">
        <v>0.37</v>
      </c>
      <c r="L404" s="61">
        <f t="shared" si="29"/>
        <v>0</v>
      </c>
      <c r="M404" s="61" t="s">
        <v>759</v>
      </c>
      <c r="N404" s="61" t="s">
        <v>459</v>
      </c>
      <c r="O404" s="61">
        <v>73089059</v>
      </c>
    </row>
    <row r="405" spans="1:15" s="63" customFormat="1" ht="12.75" customHeight="1" x14ac:dyDescent="0.2">
      <c r="A405" s="73"/>
      <c r="B405" s="146" t="s">
        <v>31</v>
      </c>
      <c r="C405" s="65" t="s">
        <v>760</v>
      </c>
      <c r="D405" s="12" t="s">
        <v>1559</v>
      </c>
      <c r="E405" s="88"/>
      <c r="F405" s="56" t="s">
        <v>115</v>
      </c>
      <c r="G405" s="58">
        <f t="shared" si="27"/>
        <v>11.54</v>
      </c>
      <c r="H405" s="130">
        <f t="shared" si="28"/>
        <v>0</v>
      </c>
      <c r="I405" s="58">
        <v>11.54</v>
      </c>
      <c r="J405" s="59">
        <f t="shared" si="30"/>
        <v>0</v>
      </c>
      <c r="K405" s="60">
        <v>0.47</v>
      </c>
      <c r="L405" s="61">
        <f t="shared" si="29"/>
        <v>0</v>
      </c>
      <c r="M405" s="61" t="s">
        <v>761</v>
      </c>
      <c r="N405" s="61" t="s">
        <v>459</v>
      </c>
      <c r="O405" s="61">
        <v>73089059</v>
      </c>
    </row>
    <row r="406" spans="1:15" s="63" customFormat="1" ht="12.75" customHeight="1" x14ac:dyDescent="0.2">
      <c r="A406" s="73"/>
      <c r="B406" s="146" t="s">
        <v>31</v>
      </c>
      <c r="C406" s="65" t="s">
        <v>762</v>
      </c>
      <c r="D406" s="12" t="s">
        <v>1560</v>
      </c>
      <c r="E406" s="88"/>
      <c r="F406" s="56" t="s">
        <v>115</v>
      </c>
      <c r="G406" s="58">
        <f t="shared" si="27"/>
        <v>13.5</v>
      </c>
      <c r="H406" s="130">
        <f t="shared" si="28"/>
        <v>0</v>
      </c>
      <c r="I406" s="58">
        <v>13.5</v>
      </c>
      <c r="J406" s="59">
        <f t="shared" si="30"/>
        <v>0</v>
      </c>
      <c r="K406" s="60">
        <v>0.67</v>
      </c>
      <c r="L406" s="61">
        <f t="shared" si="29"/>
        <v>0</v>
      </c>
      <c r="M406" s="61" t="s">
        <v>763</v>
      </c>
      <c r="N406" s="61" t="s">
        <v>459</v>
      </c>
      <c r="O406" s="61">
        <v>73089059</v>
      </c>
    </row>
    <row r="407" spans="1:15" s="63" customFormat="1" ht="12.75" customHeight="1" x14ac:dyDescent="0.2">
      <c r="A407" s="73"/>
      <c r="B407" s="146" t="s">
        <v>31</v>
      </c>
      <c r="C407" s="65" t="s">
        <v>764</v>
      </c>
      <c r="D407" s="12" t="s">
        <v>1561</v>
      </c>
      <c r="E407" s="88"/>
      <c r="F407" s="56" t="s">
        <v>115</v>
      </c>
      <c r="G407" s="58">
        <f t="shared" si="27"/>
        <v>18.88</v>
      </c>
      <c r="H407" s="130">
        <f t="shared" si="28"/>
        <v>0</v>
      </c>
      <c r="I407" s="58">
        <v>18.88</v>
      </c>
      <c r="J407" s="59">
        <f t="shared" si="30"/>
        <v>0</v>
      </c>
      <c r="K407" s="60">
        <v>0.88</v>
      </c>
      <c r="L407" s="61">
        <f t="shared" si="29"/>
        <v>0</v>
      </c>
      <c r="M407" s="61" t="s">
        <v>765</v>
      </c>
      <c r="N407" s="61" t="s">
        <v>459</v>
      </c>
      <c r="O407" s="61">
        <v>73089059</v>
      </c>
    </row>
    <row r="408" spans="1:15" s="63" customFormat="1" ht="12.75" customHeight="1" x14ac:dyDescent="0.2">
      <c r="A408" s="73"/>
      <c r="B408" s="146" t="s">
        <v>31</v>
      </c>
      <c r="C408" s="65" t="s">
        <v>766</v>
      </c>
      <c r="D408" s="12" t="s">
        <v>1562</v>
      </c>
      <c r="E408" s="88"/>
      <c r="F408" s="56" t="s">
        <v>115</v>
      </c>
      <c r="G408" s="58">
        <f t="shared" si="27"/>
        <v>20.239999999999998</v>
      </c>
      <c r="H408" s="130">
        <f t="shared" si="28"/>
        <v>0</v>
      </c>
      <c r="I408" s="58">
        <v>20.239999999999998</v>
      </c>
      <c r="J408" s="59">
        <f t="shared" si="30"/>
        <v>0</v>
      </c>
      <c r="K408" s="60">
        <v>1.08</v>
      </c>
      <c r="L408" s="61">
        <f t="shared" si="29"/>
        <v>0</v>
      </c>
      <c r="M408" s="61" t="s">
        <v>767</v>
      </c>
      <c r="N408" s="61" t="s">
        <v>459</v>
      </c>
      <c r="O408" s="61">
        <v>73089059</v>
      </c>
    </row>
    <row r="409" spans="1:15" s="63" customFormat="1" ht="12.75" customHeight="1" x14ac:dyDescent="0.2">
      <c r="A409" s="73"/>
      <c r="B409" s="146" t="s">
        <v>31</v>
      </c>
      <c r="C409" s="65" t="s">
        <v>768</v>
      </c>
      <c r="D409" s="12" t="s">
        <v>1563</v>
      </c>
      <c r="E409" s="88"/>
      <c r="F409" s="56" t="s">
        <v>115</v>
      </c>
      <c r="G409" s="58">
        <f t="shared" si="27"/>
        <v>12.16</v>
      </c>
      <c r="H409" s="130">
        <f t="shared" si="28"/>
        <v>0</v>
      </c>
      <c r="I409" s="58">
        <v>12.16</v>
      </c>
      <c r="J409" s="59">
        <f t="shared" si="30"/>
        <v>0</v>
      </c>
      <c r="K409" s="60">
        <v>0.47</v>
      </c>
      <c r="L409" s="61">
        <f t="shared" si="29"/>
        <v>0</v>
      </c>
      <c r="M409" s="61" t="s">
        <v>769</v>
      </c>
      <c r="N409" s="61" t="s">
        <v>459</v>
      </c>
      <c r="O409" s="61">
        <v>73089059</v>
      </c>
    </row>
    <row r="410" spans="1:15" s="63" customFormat="1" ht="12.75" customHeight="1" x14ac:dyDescent="0.2">
      <c r="A410" s="73"/>
      <c r="B410" s="146" t="s">
        <v>31</v>
      </c>
      <c r="C410" s="65" t="s">
        <v>770</v>
      </c>
      <c r="D410" s="12" t="s">
        <v>1564</v>
      </c>
      <c r="E410" s="88"/>
      <c r="F410" s="56" t="s">
        <v>115</v>
      </c>
      <c r="G410" s="58">
        <f t="shared" si="27"/>
        <v>13.72</v>
      </c>
      <c r="H410" s="130">
        <f t="shared" si="28"/>
        <v>0</v>
      </c>
      <c r="I410" s="58">
        <v>13.72</v>
      </c>
      <c r="J410" s="59">
        <f t="shared" si="30"/>
        <v>0</v>
      </c>
      <c r="K410" s="60">
        <v>0.64</v>
      </c>
      <c r="L410" s="61">
        <f t="shared" si="29"/>
        <v>0</v>
      </c>
      <c r="M410" s="61" t="s">
        <v>771</v>
      </c>
      <c r="N410" s="61" t="s">
        <v>459</v>
      </c>
      <c r="O410" s="61">
        <v>73089059</v>
      </c>
    </row>
    <row r="411" spans="1:15" s="63" customFormat="1" ht="12.75" customHeight="1" x14ac:dyDescent="0.2">
      <c r="A411" s="73"/>
      <c r="B411" s="146" t="s">
        <v>31</v>
      </c>
      <c r="C411" s="65" t="s">
        <v>772</v>
      </c>
      <c r="D411" s="12" t="s">
        <v>1565</v>
      </c>
      <c r="E411" s="88"/>
      <c r="F411" s="56" t="s">
        <v>115</v>
      </c>
      <c r="G411" s="58">
        <f t="shared" si="27"/>
        <v>16.36</v>
      </c>
      <c r="H411" s="130">
        <f t="shared" si="28"/>
        <v>0</v>
      </c>
      <c r="I411" s="58">
        <v>16.36</v>
      </c>
      <c r="J411" s="59">
        <f t="shared" si="30"/>
        <v>0</v>
      </c>
      <c r="K411" s="60">
        <v>0.82</v>
      </c>
      <c r="L411" s="61">
        <f t="shared" si="29"/>
        <v>0</v>
      </c>
      <c r="M411" s="61" t="s">
        <v>773</v>
      </c>
      <c r="N411" s="61" t="s">
        <v>459</v>
      </c>
      <c r="O411" s="61">
        <v>73089059</v>
      </c>
    </row>
    <row r="412" spans="1:15" s="63" customFormat="1" ht="12.75" customHeight="1" x14ac:dyDescent="0.2">
      <c r="A412" s="73"/>
      <c r="B412" s="146" t="s">
        <v>31</v>
      </c>
      <c r="C412" s="65" t="s">
        <v>774</v>
      </c>
      <c r="D412" s="12" t="s">
        <v>1566</v>
      </c>
      <c r="E412" s="88"/>
      <c r="F412" s="56" t="s">
        <v>115</v>
      </c>
      <c r="G412" s="58">
        <f t="shared" si="27"/>
        <v>19.559999999999999</v>
      </c>
      <c r="H412" s="130">
        <f t="shared" si="28"/>
        <v>0</v>
      </c>
      <c r="I412" s="58">
        <v>19.559999999999999</v>
      </c>
      <c r="J412" s="59">
        <f t="shared" si="30"/>
        <v>0</v>
      </c>
      <c r="K412" s="60">
        <v>1.18</v>
      </c>
      <c r="L412" s="61">
        <f t="shared" si="29"/>
        <v>0</v>
      </c>
      <c r="M412" s="61" t="s">
        <v>775</v>
      </c>
      <c r="N412" s="61" t="s">
        <v>459</v>
      </c>
      <c r="O412" s="61">
        <v>73089059</v>
      </c>
    </row>
    <row r="413" spans="1:15" s="63" customFormat="1" ht="12.75" customHeight="1" x14ac:dyDescent="0.2">
      <c r="A413" s="73"/>
      <c r="B413" s="146" t="s">
        <v>31</v>
      </c>
      <c r="C413" s="65" t="s">
        <v>776</v>
      </c>
      <c r="D413" s="12" t="s">
        <v>1567</v>
      </c>
      <c r="E413" s="88"/>
      <c r="F413" s="56" t="s">
        <v>115</v>
      </c>
      <c r="G413" s="58">
        <f t="shared" ref="G413:G426" si="31">I413*(1-J413)</f>
        <v>23.62</v>
      </c>
      <c r="H413" s="130">
        <f t="shared" ref="H413:H426" si="32">E413*G413</f>
        <v>0</v>
      </c>
      <c r="I413" s="58">
        <v>23.62</v>
      </c>
      <c r="J413" s="59">
        <f t="shared" si="30"/>
        <v>0</v>
      </c>
      <c r="K413" s="60">
        <v>1.53</v>
      </c>
      <c r="L413" s="61">
        <f t="shared" ref="L413:L426" si="33">E413*K413</f>
        <v>0</v>
      </c>
      <c r="M413" s="61" t="s">
        <v>777</v>
      </c>
      <c r="N413" s="61" t="s">
        <v>459</v>
      </c>
      <c r="O413" s="61">
        <v>73089059</v>
      </c>
    </row>
    <row r="414" spans="1:15" s="63" customFormat="1" ht="12.75" customHeight="1" x14ac:dyDescent="0.2">
      <c r="A414" s="73"/>
      <c r="B414" s="146" t="s">
        <v>31</v>
      </c>
      <c r="C414" s="65" t="s">
        <v>778</v>
      </c>
      <c r="D414" s="12" t="s">
        <v>1568</v>
      </c>
      <c r="E414" s="88"/>
      <c r="F414" s="56" t="s">
        <v>115</v>
      </c>
      <c r="G414" s="58">
        <f t="shared" si="31"/>
        <v>28.54</v>
      </c>
      <c r="H414" s="130">
        <f t="shared" si="32"/>
        <v>0</v>
      </c>
      <c r="I414" s="58">
        <v>28.54</v>
      </c>
      <c r="J414" s="59">
        <f t="shared" si="30"/>
        <v>0</v>
      </c>
      <c r="K414" s="60">
        <v>1.88</v>
      </c>
      <c r="L414" s="61">
        <f t="shared" si="33"/>
        <v>0</v>
      </c>
      <c r="M414" s="61" t="s">
        <v>779</v>
      </c>
      <c r="N414" s="61" t="s">
        <v>459</v>
      </c>
      <c r="O414" s="61">
        <v>73089059</v>
      </c>
    </row>
    <row r="415" spans="1:15" s="63" customFormat="1" ht="12.75" customHeight="1" x14ac:dyDescent="0.2">
      <c r="A415" s="73"/>
      <c r="B415" s="146" t="s">
        <v>31</v>
      </c>
      <c r="C415" s="65" t="s">
        <v>780</v>
      </c>
      <c r="D415" s="12" t="s">
        <v>1569</v>
      </c>
      <c r="E415" s="88"/>
      <c r="F415" s="56" t="s">
        <v>115</v>
      </c>
      <c r="G415" s="58">
        <f t="shared" si="31"/>
        <v>12.96</v>
      </c>
      <c r="H415" s="130">
        <f t="shared" si="32"/>
        <v>0</v>
      </c>
      <c r="I415" s="58">
        <v>12.96</v>
      </c>
      <c r="J415" s="59">
        <f t="shared" si="30"/>
        <v>0</v>
      </c>
      <c r="K415" s="60">
        <v>0.53</v>
      </c>
      <c r="L415" s="61">
        <f t="shared" si="33"/>
        <v>0</v>
      </c>
      <c r="M415" s="61" t="s">
        <v>781</v>
      </c>
      <c r="N415" s="61" t="s">
        <v>459</v>
      </c>
      <c r="O415" s="61">
        <v>73089059</v>
      </c>
    </row>
    <row r="416" spans="1:15" s="63" customFormat="1" ht="12.75" customHeight="1" x14ac:dyDescent="0.2">
      <c r="A416" s="73"/>
      <c r="B416" s="146" t="s">
        <v>31</v>
      </c>
      <c r="C416" s="65" t="s">
        <v>782</v>
      </c>
      <c r="D416" s="12" t="s">
        <v>1570</v>
      </c>
      <c r="E416" s="88"/>
      <c r="F416" s="56" t="s">
        <v>115</v>
      </c>
      <c r="G416" s="58">
        <f t="shared" si="31"/>
        <v>15.5</v>
      </c>
      <c r="H416" s="130">
        <f t="shared" si="32"/>
        <v>0</v>
      </c>
      <c r="I416" s="58">
        <v>15.5</v>
      </c>
      <c r="J416" s="59">
        <f t="shared" si="30"/>
        <v>0</v>
      </c>
      <c r="K416" s="60">
        <v>0.77</v>
      </c>
      <c r="L416" s="61">
        <f t="shared" si="33"/>
        <v>0</v>
      </c>
      <c r="M416" s="61" t="s">
        <v>783</v>
      </c>
      <c r="N416" s="61" t="s">
        <v>459</v>
      </c>
      <c r="O416" s="61">
        <v>73089059</v>
      </c>
    </row>
    <row r="417" spans="1:15" s="63" customFormat="1" ht="12.75" customHeight="1" x14ac:dyDescent="0.2">
      <c r="A417" s="73"/>
      <c r="B417" s="146" t="s">
        <v>31</v>
      </c>
      <c r="C417" s="65" t="s">
        <v>784</v>
      </c>
      <c r="D417" s="12" t="s">
        <v>1571</v>
      </c>
      <c r="E417" s="88"/>
      <c r="F417" s="56" t="s">
        <v>115</v>
      </c>
      <c r="G417" s="58">
        <f t="shared" si="31"/>
        <v>19.34</v>
      </c>
      <c r="H417" s="130">
        <f t="shared" si="32"/>
        <v>0</v>
      </c>
      <c r="I417" s="58">
        <v>19.34</v>
      </c>
      <c r="J417" s="59">
        <f t="shared" si="30"/>
        <v>0</v>
      </c>
      <c r="K417" s="60">
        <v>1.04</v>
      </c>
      <c r="L417" s="61">
        <f t="shared" si="33"/>
        <v>0</v>
      </c>
      <c r="M417" s="61" t="s">
        <v>785</v>
      </c>
      <c r="N417" s="61" t="s">
        <v>459</v>
      </c>
      <c r="O417" s="61">
        <v>73089059</v>
      </c>
    </row>
    <row r="418" spans="1:15" s="63" customFormat="1" ht="12.75" customHeight="1" x14ac:dyDescent="0.2">
      <c r="A418" s="73"/>
      <c r="B418" s="146" t="s">
        <v>31</v>
      </c>
      <c r="C418" s="65" t="s">
        <v>786</v>
      </c>
      <c r="D418" s="12" t="s">
        <v>1572</v>
      </c>
      <c r="E418" s="88"/>
      <c r="F418" s="56" t="s">
        <v>115</v>
      </c>
      <c r="G418" s="58">
        <f t="shared" si="31"/>
        <v>26.56</v>
      </c>
      <c r="H418" s="130">
        <f t="shared" si="32"/>
        <v>0</v>
      </c>
      <c r="I418" s="58">
        <v>26.56</v>
      </c>
      <c r="J418" s="59">
        <f t="shared" si="30"/>
        <v>0</v>
      </c>
      <c r="K418" s="60">
        <v>1.68</v>
      </c>
      <c r="L418" s="61">
        <f t="shared" si="33"/>
        <v>0</v>
      </c>
      <c r="M418" s="61" t="s">
        <v>787</v>
      </c>
      <c r="N418" s="61" t="s">
        <v>459</v>
      </c>
      <c r="O418" s="61">
        <v>73089059</v>
      </c>
    </row>
    <row r="419" spans="1:15" s="63" customFormat="1" ht="12.75" customHeight="1" x14ac:dyDescent="0.2">
      <c r="A419" s="73"/>
      <c r="B419" s="146" t="s">
        <v>31</v>
      </c>
      <c r="C419" s="65" t="s">
        <v>788</v>
      </c>
      <c r="D419" s="12" t="s">
        <v>1573</v>
      </c>
      <c r="E419" s="88"/>
      <c r="F419" s="56" t="s">
        <v>115</v>
      </c>
      <c r="G419" s="58">
        <f t="shared" si="31"/>
        <v>38.200000000000003</v>
      </c>
      <c r="H419" s="130">
        <f t="shared" si="32"/>
        <v>0</v>
      </c>
      <c r="I419" s="58">
        <v>38.200000000000003</v>
      </c>
      <c r="J419" s="59">
        <f t="shared" si="30"/>
        <v>0</v>
      </c>
      <c r="K419" s="60">
        <v>2.4500000000000002</v>
      </c>
      <c r="L419" s="61">
        <f t="shared" si="33"/>
        <v>0</v>
      </c>
      <c r="M419" s="61" t="s">
        <v>789</v>
      </c>
      <c r="N419" s="61" t="s">
        <v>459</v>
      </c>
      <c r="O419" s="61">
        <v>73089059</v>
      </c>
    </row>
    <row r="420" spans="1:15" s="63" customFormat="1" ht="12.75" customHeight="1" x14ac:dyDescent="0.2">
      <c r="A420" s="73"/>
      <c r="B420" s="146" t="s">
        <v>31</v>
      </c>
      <c r="C420" s="65" t="s">
        <v>790</v>
      </c>
      <c r="D420" s="12" t="s">
        <v>1574</v>
      </c>
      <c r="E420" s="88"/>
      <c r="F420" s="56" t="s">
        <v>115</v>
      </c>
      <c r="G420" s="58">
        <f t="shared" si="31"/>
        <v>52.28</v>
      </c>
      <c r="H420" s="130">
        <f t="shared" si="32"/>
        <v>0</v>
      </c>
      <c r="I420" s="58">
        <v>52.28</v>
      </c>
      <c r="J420" s="59">
        <f t="shared" si="30"/>
        <v>0</v>
      </c>
      <c r="K420" s="60">
        <v>3.35</v>
      </c>
      <c r="L420" s="61">
        <f t="shared" si="33"/>
        <v>0</v>
      </c>
      <c r="M420" s="61" t="s">
        <v>791</v>
      </c>
      <c r="N420" s="61" t="s">
        <v>459</v>
      </c>
      <c r="O420" s="61">
        <v>73089059</v>
      </c>
    </row>
    <row r="421" spans="1:15" s="63" customFormat="1" ht="12.75" customHeight="1" x14ac:dyDescent="0.2">
      <c r="A421" s="73"/>
      <c r="B421" s="146" t="s">
        <v>31</v>
      </c>
      <c r="C421" s="65" t="s">
        <v>792</v>
      </c>
      <c r="D421" s="12" t="s">
        <v>1575</v>
      </c>
      <c r="E421" s="88"/>
      <c r="F421" s="56" t="s">
        <v>115</v>
      </c>
      <c r="G421" s="58">
        <f t="shared" si="31"/>
        <v>6.36</v>
      </c>
      <c r="H421" s="130">
        <f t="shared" si="32"/>
        <v>0</v>
      </c>
      <c r="I421" s="58">
        <v>6.36</v>
      </c>
      <c r="J421" s="59">
        <f t="shared" si="30"/>
        <v>0</v>
      </c>
      <c r="K421" s="60">
        <v>0.26</v>
      </c>
      <c r="L421" s="61">
        <f t="shared" si="33"/>
        <v>0</v>
      </c>
      <c r="M421" s="61" t="s">
        <v>793</v>
      </c>
      <c r="N421" s="61" t="s">
        <v>459</v>
      </c>
      <c r="O421" s="61">
        <v>73089059</v>
      </c>
    </row>
    <row r="422" spans="1:15" s="63" customFormat="1" ht="12.75" customHeight="1" x14ac:dyDescent="0.2">
      <c r="A422" s="73"/>
      <c r="B422" s="146" t="s">
        <v>31</v>
      </c>
      <c r="C422" s="65" t="s">
        <v>794</v>
      </c>
      <c r="D422" s="12" t="s">
        <v>1576</v>
      </c>
      <c r="E422" s="88"/>
      <c r="F422" s="56" t="s">
        <v>115</v>
      </c>
      <c r="G422" s="58">
        <f t="shared" si="31"/>
        <v>6</v>
      </c>
      <c r="H422" s="130">
        <f t="shared" si="32"/>
        <v>0</v>
      </c>
      <c r="I422" s="58">
        <v>6</v>
      </c>
      <c r="J422" s="59">
        <f t="shared" si="30"/>
        <v>0</v>
      </c>
      <c r="K422" s="60">
        <v>0.31</v>
      </c>
      <c r="L422" s="61">
        <f t="shared" si="33"/>
        <v>0</v>
      </c>
      <c r="M422" s="61" t="s">
        <v>795</v>
      </c>
      <c r="N422" s="61" t="s">
        <v>459</v>
      </c>
      <c r="O422" s="61">
        <v>73089059</v>
      </c>
    </row>
    <row r="423" spans="1:15" s="63" customFormat="1" ht="12.75" customHeight="1" x14ac:dyDescent="0.2">
      <c r="A423" s="73"/>
      <c r="B423" s="146" t="s">
        <v>31</v>
      </c>
      <c r="C423" s="65" t="s">
        <v>796</v>
      </c>
      <c r="D423" s="12" t="s">
        <v>1577</v>
      </c>
      <c r="E423" s="88"/>
      <c r="F423" s="56" t="s">
        <v>115</v>
      </c>
      <c r="G423" s="58">
        <f t="shared" si="31"/>
        <v>8.0399999999999991</v>
      </c>
      <c r="H423" s="130">
        <f t="shared" si="32"/>
        <v>0</v>
      </c>
      <c r="I423" s="58">
        <v>8.0399999999999991</v>
      </c>
      <c r="J423" s="59">
        <f t="shared" si="30"/>
        <v>0</v>
      </c>
      <c r="K423" s="60">
        <v>0.38</v>
      </c>
      <c r="L423" s="61">
        <f t="shared" si="33"/>
        <v>0</v>
      </c>
      <c r="M423" s="61" t="s">
        <v>797</v>
      </c>
      <c r="N423" s="61" t="s">
        <v>459</v>
      </c>
      <c r="O423" s="61">
        <v>73089059</v>
      </c>
    </row>
    <row r="424" spans="1:15" s="63" customFormat="1" ht="12.75" customHeight="1" x14ac:dyDescent="0.2">
      <c r="A424" s="73"/>
      <c r="B424" s="146" t="s">
        <v>31</v>
      </c>
      <c r="C424" s="65" t="s">
        <v>798</v>
      </c>
      <c r="D424" s="12" t="s">
        <v>1578</v>
      </c>
      <c r="E424" s="88"/>
      <c r="F424" s="56" t="s">
        <v>115</v>
      </c>
      <c r="G424" s="58">
        <f t="shared" si="31"/>
        <v>9.3800000000000008</v>
      </c>
      <c r="H424" s="130">
        <f t="shared" si="32"/>
        <v>0</v>
      </c>
      <c r="I424" s="58">
        <v>9.3800000000000008</v>
      </c>
      <c r="J424" s="59">
        <f t="shared" si="30"/>
        <v>0</v>
      </c>
      <c r="K424" s="60">
        <v>0.51</v>
      </c>
      <c r="L424" s="61">
        <f t="shared" si="33"/>
        <v>0</v>
      </c>
      <c r="M424" s="61" t="s">
        <v>799</v>
      </c>
      <c r="N424" s="61" t="s">
        <v>459</v>
      </c>
      <c r="O424" s="61">
        <v>73089059</v>
      </c>
    </row>
    <row r="425" spans="1:15" s="63" customFormat="1" ht="12.75" customHeight="1" x14ac:dyDescent="0.2">
      <c r="A425" s="73"/>
      <c r="B425" s="146" t="s">
        <v>31</v>
      </c>
      <c r="C425" s="65" t="s">
        <v>800</v>
      </c>
      <c r="D425" s="12" t="s">
        <v>1579</v>
      </c>
      <c r="E425" s="88"/>
      <c r="F425" s="56" t="s">
        <v>115</v>
      </c>
      <c r="G425" s="58">
        <f t="shared" si="31"/>
        <v>13.84</v>
      </c>
      <c r="H425" s="130">
        <f t="shared" si="32"/>
        <v>0</v>
      </c>
      <c r="I425" s="58">
        <v>13.84</v>
      </c>
      <c r="J425" s="59">
        <f t="shared" si="30"/>
        <v>0</v>
      </c>
      <c r="K425" s="60">
        <v>0.63</v>
      </c>
      <c r="L425" s="61">
        <f t="shared" si="33"/>
        <v>0</v>
      </c>
      <c r="M425" s="61" t="s">
        <v>801</v>
      </c>
      <c r="N425" s="61" t="s">
        <v>459</v>
      </c>
      <c r="O425" s="61">
        <v>73089059</v>
      </c>
    </row>
    <row r="426" spans="1:15" s="63" customFormat="1" ht="12.75" customHeight="1" x14ac:dyDescent="0.2">
      <c r="A426" s="73"/>
      <c r="B426" s="146" t="s">
        <v>31</v>
      </c>
      <c r="C426" s="65" t="s">
        <v>802</v>
      </c>
      <c r="D426" s="12" t="s">
        <v>1580</v>
      </c>
      <c r="E426" s="88"/>
      <c r="F426" s="56" t="s">
        <v>115</v>
      </c>
      <c r="G426" s="58">
        <f t="shared" si="31"/>
        <v>15.28</v>
      </c>
      <c r="H426" s="130">
        <f t="shared" si="32"/>
        <v>0</v>
      </c>
      <c r="I426" s="58">
        <v>15.28</v>
      </c>
      <c r="J426" s="59">
        <f t="shared" si="30"/>
        <v>0</v>
      </c>
      <c r="K426" s="60">
        <v>0.76</v>
      </c>
      <c r="L426" s="61">
        <f t="shared" si="33"/>
        <v>0</v>
      </c>
      <c r="M426" s="61" t="s">
        <v>803</v>
      </c>
      <c r="N426" s="61" t="s">
        <v>459</v>
      </c>
      <c r="O426" s="61">
        <v>73089059</v>
      </c>
    </row>
    <row r="427" spans="1:15" s="63" customFormat="1" ht="12.75" customHeight="1" x14ac:dyDescent="0.25">
      <c r="A427" s="73"/>
      <c r="B427" s="147"/>
      <c r="C427" s="62"/>
      <c r="D427" s="62"/>
      <c r="E427" s="82"/>
      <c r="F427" s="56"/>
      <c r="G427" s="58"/>
      <c r="H427" s="131"/>
      <c r="I427" s="58"/>
      <c r="J427" s="148"/>
      <c r="K427" s="60"/>
      <c r="L427" s="61"/>
      <c r="M427" s="61"/>
      <c r="N427" s="61"/>
      <c r="O427" s="61"/>
    </row>
    <row r="428" spans="1:15" ht="12.75" customHeight="1" x14ac:dyDescent="0.25">
      <c r="C428" s="62"/>
      <c r="D428" s="144" t="s">
        <v>1830</v>
      </c>
      <c r="E428" s="82"/>
      <c r="F428" s="56"/>
      <c r="G428" s="58"/>
      <c r="H428" s="131"/>
      <c r="I428" s="58"/>
      <c r="J428" s="62"/>
      <c r="K428" s="62"/>
      <c r="L428" s="61"/>
      <c r="M428" s="61"/>
      <c r="N428" s="61"/>
      <c r="O428" s="61"/>
    </row>
    <row r="429" spans="1:15" ht="12.75" customHeight="1" x14ac:dyDescent="0.25">
      <c r="B429" s="63"/>
      <c r="C429" s="62"/>
      <c r="D429" s="62"/>
      <c r="E429" s="82"/>
      <c r="F429" s="56"/>
      <c r="G429" s="58"/>
      <c r="H429" s="131"/>
      <c r="I429" s="58"/>
      <c r="J429" s="62"/>
      <c r="K429" s="62"/>
      <c r="L429" s="61"/>
      <c r="M429" s="61"/>
      <c r="N429" s="61"/>
      <c r="O429" s="61"/>
    </row>
    <row r="430" spans="1:15" s="63" customFormat="1" ht="12.75" customHeight="1" x14ac:dyDescent="0.2">
      <c r="B430" s="146" t="s">
        <v>31</v>
      </c>
      <c r="C430" s="65" t="s">
        <v>1062</v>
      </c>
      <c r="D430" s="56" t="s">
        <v>1581</v>
      </c>
      <c r="E430" s="88"/>
      <c r="F430" s="56" t="s">
        <v>37</v>
      </c>
      <c r="G430" s="58">
        <f t="shared" ref="G430:G497" si="34">I430*(1-J430)</f>
        <v>5</v>
      </c>
      <c r="H430" s="130">
        <f t="shared" ref="H430:H497" si="35">E430*G430</f>
        <v>0</v>
      </c>
      <c r="I430" s="58">
        <v>5</v>
      </c>
      <c r="J430" s="59">
        <f t="shared" ref="J430:J497" si="36">H$16/100</f>
        <v>0</v>
      </c>
      <c r="K430" s="60">
        <v>0.65</v>
      </c>
      <c r="L430" s="61">
        <f t="shared" ref="L430:L497" si="37">E430*K430</f>
        <v>0</v>
      </c>
      <c r="M430" s="61" t="s">
        <v>1130</v>
      </c>
      <c r="N430" s="61" t="s">
        <v>459</v>
      </c>
      <c r="O430" s="61">
        <v>73089059</v>
      </c>
    </row>
    <row r="431" spans="1:15" s="63" customFormat="1" ht="12.75" customHeight="1" x14ac:dyDescent="0.2">
      <c r="B431" s="146" t="s">
        <v>31</v>
      </c>
      <c r="C431" s="65" t="s">
        <v>1063</v>
      </c>
      <c r="D431" s="56" t="s">
        <v>1582</v>
      </c>
      <c r="E431" s="88"/>
      <c r="F431" s="56" t="s">
        <v>37</v>
      </c>
      <c r="G431" s="58">
        <f t="shared" si="34"/>
        <v>6.44</v>
      </c>
      <c r="H431" s="130">
        <f t="shared" si="35"/>
        <v>0</v>
      </c>
      <c r="I431" s="58">
        <v>6.44</v>
      </c>
      <c r="J431" s="59">
        <f t="shared" si="36"/>
        <v>0</v>
      </c>
      <c r="K431" s="60">
        <v>0.9</v>
      </c>
      <c r="L431" s="61">
        <f t="shared" si="37"/>
        <v>0</v>
      </c>
      <c r="M431" s="61" t="s">
        <v>1131</v>
      </c>
      <c r="N431" s="61" t="s">
        <v>459</v>
      </c>
      <c r="O431" s="61">
        <v>73089059</v>
      </c>
    </row>
    <row r="432" spans="1:15" s="63" customFormat="1" ht="12.75" customHeight="1" x14ac:dyDescent="0.2">
      <c r="B432" s="146" t="s">
        <v>31</v>
      </c>
      <c r="C432" s="65" t="s">
        <v>1064</v>
      </c>
      <c r="D432" s="56" t="s">
        <v>1583</v>
      </c>
      <c r="E432" s="88"/>
      <c r="F432" s="56" t="s">
        <v>37</v>
      </c>
      <c r="G432" s="58">
        <f t="shared" si="34"/>
        <v>9.36</v>
      </c>
      <c r="H432" s="130">
        <f t="shared" si="35"/>
        <v>0</v>
      </c>
      <c r="I432" s="58">
        <v>9.36</v>
      </c>
      <c r="J432" s="59">
        <f t="shared" si="36"/>
        <v>0</v>
      </c>
      <c r="K432" s="60">
        <v>1.4</v>
      </c>
      <c r="L432" s="61">
        <f t="shared" si="37"/>
        <v>0</v>
      </c>
      <c r="M432" s="61" t="s">
        <v>1132</v>
      </c>
      <c r="N432" s="61" t="s">
        <v>459</v>
      </c>
      <c r="O432" s="61">
        <v>73089059</v>
      </c>
    </row>
    <row r="433" spans="2:15" s="63" customFormat="1" ht="12.75" customHeight="1" x14ac:dyDescent="0.2">
      <c r="B433" s="146" t="s">
        <v>31</v>
      </c>
      <c r="C433" s="65" t="s">
        <v>1065</v>
      </c>
      <c r="D433" s="56" t="s">
        <v>1584</v>
      </c>
      <c r="E433" s="88"/>
      <c r="F433" s="56" t="s">
        <v>37</v>
      </c>
      <c r="G433" s="58">
        <f t="shared" si="34"/>
        <v>13.44</v>
      </c>
      <c r="H433" s="130">
        <f t="shared" si="35"/>
        <v>0</v>
      </c>
      <c r="I433" s="58">
        <v>13.44</v>
      </c>
      <c r="J433" s="59">
        <f t="shared" si="36"/>
        <v>0</v>
      </c>
      <c r="K433" s="60">
        <v>2.2200000000000002</v>
      </c>
      <c r="L433" s="61">
        <f t="shared" si="37"/>
        <v>0</v>
      </c>
      <c r="M433" s="61" t="s">
        <v>1133</v>
      </c>
      <c r="N433" s="61" t="s">
        <v>459</v>
      </c>
      <c r="O433" s="61">
        <v>73089059</v>
      </c>
    </row>
    <row r="434" spans="2:15" s="63" customFormat="1" ht="12.75" customHeight="1" x14ac:dyDescent="0.2">
      <c r="B434" s="146" t="s">
        <v>31</v>
      </c>
      <c r="C434" s="65" t="s">
        <v>1066</v>
      </c>
      <c r="D434" s="56" t="s">
        <v>1893</v>
      </c>
      <c r="E434" s="88"/>
      <c r="F434" s="56" t="s">
        <v>37</v>
      </c>
      <c r="G434" s="58">
        <f t="shared" si="34"/>
        <v>23.48</v>
      </c>
      <c r="H434" s="130">
        <f t="shared" si="35"/>
        <v>0</v>
      </c>
      <c r="I434" s="58">
        <v>23.48</v>
      </c>
      <c r="J434" s="59">
        <f t="shared" si="36"/>
        <v>0</v>
      </c>
      <c r="K434" s="60">
        <v>3.38</v>
      </c>
      <c r="L434" s="61">
        <f t="shared" si="37"/>
        <v>0</v>
      </c>
      <c r="M434" s="61" t="s">
        <v>1134</v>
      </c>
      <c r="N434" s="61" t="s">
        <v>459</v>
      </c>
      <c r="O434" s="61">
        <v>73089059</v>
      </c>
    </row>
    <row r="435" spans="2:15" s="63" customFormat="1" ht="12.75" customHeight="1" x14ac:dyDescent="0.2">
      <c r="B435" s="146" t="s">
        <v>31</v>
      </c>
      <c r="C435" s="65" t="s">
        <v>1894</v>
      </c>
      <c r="D435" s="56" t="s">
        <v>1585</v>
      </c>
      <c r="E435" s="88"/>
      <c r="F435" s="56" t="s">
        <v>37</v>
      </c>
      <c r="G435" s="58">
        <f t="shared" si="34"/>
        <v>29.36</v>
      </c>
      <c r="H435" s="130">
        <f t="shared" si="35"/>
        <v>0</v>
      </c>
      <c r="I435" s="58">
        <v>29.36</v>
      </c>
      <c r="J435" s="59">
        <f t="shared" si="36"/>
        <v>0</v>
      </c>
      <c r="K435" s="60"/>
      <c r="L435" s="61">
        <f t="shared" si="37"/>
        <v>0</v>
      </c>
      <c r="M435" s="61"/>
      <c r="N435" s="61" t="s">
        <v>459</v>
      </c>
      <c r="O435" s="61">
        <v>73089059</v>
      </c>
    </row>
    <row r="436" spans="2:15" s="63" customFormat="1" ht="12.75" customHeight="1" x14ac:dyDescent="0.2">
      <c r="B436" s="146" t="s">
        <v>31</v>
      </c>
      <c r="C436" s="65" t="s">
        <v>1067</v>
      </c>
      <c r="D436" s="56" t="s">
        <v>1586</v>
      </c>
      <c r="E436" s="88"/>
      <c r="F436" s="56" t="s">
        <v>37</v>
      </c>
      <c r="G436" s="58">
        <f t="shared" si="34"/>
        <v>9.16</v>
      </c>
      <c r="H436" s="130">
        <f t="shared" si="35"/>
        <v>0</v>
      </c>
      <c r="I436" s="58">
        <v>9.16</v>
      </c>
      <c r="J436" s="59">
        <f t="shared" si="36"/>
        <v>0</v>
      </c>
      <c r="K436" s="60">
        <v>1.3</v>
      </c>
      <c r="L436" s="61">
        <f t="shared" si="37"/>
        <v>0</v>
      </c>
      <c r="M436" s="61" t="s">
        <v>1135</v>
      </c>
      <c r="N436" s="61" t="s">
        <v>459</v>
      </c>
      <c r="O436" s="61">
        <v>73089059</v>
      </c>
    </row>
    <row r="437" spans="2:15" s="63" customFormat="1" ht="12.75" customHeight="1" x14ac:dyDescent="0.2">
      <c r="B437" s="146" t="s">
        <v>31</v>
      </c>
      <c r="C437" s="65" t="s">
        <v>1068</v>
      </c>
      <c r="D437" s="56" t="s">
        <v>1587</v>
      </c>
      <c r="E437" s="88"/>
      <c r="F437" s="56" t="s">
        <v>37</v>
      </c>
      <c r="G437" s="58">
        <f t="shared" si="34"/>
        <v>12.24</v>
      </c>
      <c r="H437" s="130">
        <f t="shared" si="35"/>
        <v>0</v>
      </c>
      <c r="I437" s="58">
        <v>12.24</v>
      </c>
      <c r="J437" s="59">
        <f t="shared" si="36"/>
        <v>0</v>
      </c>
      <c r="K437" s="60">
        <v>1.83</v>
      </c>
      <c r="L437" s="61">
        <f t="shared" si="37"/>
        <v>0</v>
      </c>
      <c r="M437" s="61" t="s">
        <v>1136</v>
      </c>
      <c r="N437" s="61" t="s">
        <v>459</v>
      </c>
      <c r="O437" s="61">
        <v>73089059</v>
      </c>
    </row>
    <row r="438" spans="2:15" s="63" customFormat="1" ht="12.75" customHeight="1" x14ac:dyDescent="0.2">
      <c r="B438" s="146" t="s">
        <v>31</v>
      </c>
      <c r="C438" s="65" t="s">
        <v>1069</v>
      </c>
      <c r="D438" s="56" t="s">
        <v>1873</v>
      </c>
      <c r="E438" s="88"/>
      <c r="F438" s="56" t="s">
        <v>37</v>
      </c>
      <c r="G438" s="58">
        <f t="shared" si="34"/>
        <v>26.64</v>
      </c>
      <c r="H438" s="130">
        <f t="shared" si="35"/>
        <v>0</v>
      </c>
      <c r="I438" s="58">
        <v>26.64</v>
      </c>
      <c r="J438" s="59">
        <f t="shared" si="36"/>
        <v>0</v>
      </c>
      <c r="K438" s="60">
        <v>4.2</v>
      </c>
      <c r="L438" s="61">
        <f t="shared" si="37"/>
        <v>0</v>
      </c>
      <c r="M438" s="61" t="s">
        <v>1137</v>
      </c>
      <c r="N438" s="61" t="s">
        <v>459</v>
      </c>
      <c r="O438" s="61">
        <v>73089059</v>
      </c>
    </row>
    <row r="439" spans="2:15" s="63" customFormat="1" ht="12.75" customHeight="1" x14ac:dyDescent="0.2">
      <c r="B439" s="146" t="s">
        <v>31</v>
      </c>
      <c r="C439" s="65" t="s">
        <v>1872</v>
      </c>
      <c r="D439" s="56" t="s">
        <v>1588</v>
      </c>
      <c r="E439" s="88"/>
      <c r="F439" s="56" t="s">
        <v>37</v>
      </c>
      <c r="G439" s="58">
        <f t="shared" si="34"/>
        <v>33.32</v>
      </c>
      <c r="H439" s="130">
        <f t="shared" si="35"/>
        <v>0</v>
      </c>
      <c r="I439" s="58">
        <v>33.32</v>
      </c>
      <c r="J439" s="59">
        <f t="shared" si="36"/>
        <v>0</v>
      </c>
      <c r="K439" s="60">
        <v>5.55</v>
      </c>
      <c r="L439" s="61">
        <f t="shared" si="37"/>
        <v>0</v>
      </c>
      <c r="M439" s="61"/>
      <c r="N439" s="61" t="s">
        <v>459</v>
      </c>
      <c r="O439" s="61">
        <v>73089059</v>
      </c>
    </row>
    <row r="440" spans="2:15" s="63" customFormat="1" ht="12.75" customHeight="1" x14ac:dyDescent="0.2">
      <c r="B440" s="146" t="s">
        <v>31</v>
      </c>
      <c r="C440" s="65" t="s">
        <v>1070</v>
      </c>
      <c r="D440" s="56" t="s">
        <v>1589</v>
      </c>
      <c r="E440" s="88"/>
      <c r="F440" s="56" t="s">
        <v>37</v>
      </c>
      <c r="G440" s="58">
        <f t="shared" si="34"/>
        <v>5</v>
      </c>
      <c r="H440" s="130">
        <f t="shared" si="35"/>
        <v>0</v>
      </c>
      <c r="I440" s="58">
        <v>5</v>
      </c>
      <c r="J440" s="59">
        <f t="shared" si="36"/>
        <v>0</v>
      </c>
      <c r="K440" s="60">
        <v>0.69</v>
      </c>
      <c r="L440" s="61">
        <f t="shared" si="37"/>
        <v>0</v>
      </c>
      <c r="M440" s="61" t="s">
        <v>1138</v>
      </c>
      <c r="N440" s="61" t="s">
        <v>459</v>
      </c>
      <c r="O440" s="61">
        <v>73089059</v>
      </c>
    </row>
    <row r="441" spans="2:15" s="63" customFormat="1" ht="12.75" customHeight="1" x14ac:dyDescent="0.2">
      <c r="B441" s="146" t="s">
        <v>31</v>
      </c>
      <c r="C441" s="65" t="s">
        <v>1071</v>
      </c>
      <c r="D441" s="56" t="s">
        <v>1590</v>
      </c>
      <c r="E441" s="88"/>
      <c r="F441" s="56" t="s">
        <v>37</v>
      </c>
      <c r="G441" s="58">
        <f t="shared" si="34"/>
        <v>6.44</v>
      </c>
      <c r="H441" s="130">
        <f t="shared" si="35"/>
        <v>0</v>
      </c>
      <c r="I441" s="58">
        <v>6.44</v>
      </c>
      <c r="J441" s="59">
        <f t="shared" si="36"/>
        <v>0</v>
      </c>
      <c r="K441" s="60">
        <v>0.98</v>
      </c>
      <c r="L441" s="61">
        <f t="shared" si="37"/>
        <v>0</v>
      </c>
      <c r="M441" s="61" t="s">
        <v>1139</v>
      </c>
      <c r="N441" s="61" t="s">
        <v>459</v>
      </c>
      <c r="O441" s="61">
        <v>73089059</v>
      </c>
    </row>
    <row r="442" spans="2:15" s="63" customFormat="1" ht="12.75" customHeight="1" x14ac:dyDescent="0.2">
      <c r="B442" s="146" t="s">
        <v>31</v>
      </c>
      <c r="C442" s="65" t="s">
        <v>1072</v>
      </c>
      <c r="D442" s="56" t="s">
        <v>1591</v>
      </c>
      <c r="E442" s="88"/>
      <c r="F442" s="56" t="s">
        <v>37</v>
      </c>
      <c r="G442" s="58">
        <f t="shared" si="34"/>
        <v>9.36</v>
      </c>
      <c r="H442" s="130">
        <f t="shared" si="35"/>
        <v>0</v>
      </c>
      <c r="I442" s="58">
        <v>9.36</v>
      </c>
      <c r="J442" s="59">
        <f t="shared" si="36"/>
        <v>0</v>
      </c>
      <c r="K442" s="60">
        <v>1.54</v>
      </c>
      <c r="L442" s="61">
        <f t="shared" si="37"/>
        <v>0</v>
      </c>
      <c r="M442" s="61" t="s">
        <v>1140</v>
      </c>
      <c r="N442" s="61" t="s">
        <v>459</v>
      </c>
      <c r="O442" s="61">
        <v>73089059</v>
      </c>
    </row>
    <row r="443" spans="2:15" s="63" customFormat="1" ht="12.75" customHeight="1" x14ac:dyDescent="0.2">
      <c r="B443" s="146" t="s">
        <v>31</v>
      </c>
      <c r="C443" s="65" t="s">
        <v>1073</v>
      </c>
      <c r="D443" s="56" t="s">
        <v>1592</v>
      </c>
      <c r="E443" s="88"/>
      <c r="F443" s="56" t="s">
        <v>37</v>
      </c>
      <c r="G443" s="58">
        <f t="shared" si="34"/>
        <v>13.44</v>
      </c>
      <c r="H443" s="130">
        <f t="shared" si="35"/>
        <v>0</v>
      </c>
      <c r="I443" s="58">
        <v>13.44</v>
      </c>
      <c r="J443" s="59">
        <f t="shared" si="36"/>
        <v>0</v>
      </c>
      <c r="K443" s="60">
        <v>2.1800000000000002</v>
      </c>
      <c r="L443" s="61">
        <f t="shared" si="37"/>
        <v>0</v>
      </c>
      <c r="M443" s="61" t="s">
        <v>1141</v>
      </c>
      <c r="N443" s="61" t="s">
        <v>459</v>
      </c>
      <c r="O443" s="61">
        <v>73089059</v>
      </c>
    </row>
    <row r="444" spans="2:15" s="63" customFormat="1" ht="12.75" customHeight="1" x14ac:dyDescent="0.2">
      <c r="B444" s="146" t="s">
        <v>31</v>
      </c>
      <c r="C444" s="65" t="s">
        <v>1074</v>
      </c>
      <c r="D444" s="56" t="s">
        <v>1895</v>
      </c>
      <c r="E444" s="88"/>
      <c r="F444" s="56" t="s">
        <v>37</v>
      </c>
      <c r="G444" s="58">
        <f t="shared" si="34"/>
        <v>23.48</v>
      </c>
      <c r="H444" s="130">
        <f t="shared" si="35"/>
        <v>0</v>
      </c>
      <c r="I444" s="58">
        <v>23.48</v>
      </c>
      <c r="J444" s="59">
        <f t="shared" si="36"/>
        <v>0</v>
      </c>
      <c r="K444" s="60">
        <v>3.69</v>
      </c>
      <c r="L444" s="61">
        <f t="shared" si="37"/>
        <v>0</v>
      </c>
      <c r="M444" s="61" t="s">
        <v>1142</v>
      </c>
      <c r="N444" s="61" t="s">
        <v>459</v>
      </c>
      <c r="O444" s="61">
        <v>73089059</v>
      </c>
    </row>
    <row r="445" spans="2:15" s="63" customFormat="1" ht="12.75" customHeight="1" x14ac:dyDescent="0.2">
      <c r="B445" s="146" t="s">
        <v>31</v>
      </c>
      <c r="C445" s="65" t="s">
        <v>1896</v>
      </c>
      <c r="D445" s="56" t="s">
        <v>1593</v>
      </c>
      <c r="E445" s="88"/>
      <c r="F445" s="56" t="s">
        <v>37</v>
      </c>
      <c r="G445" s="58">
        <f t="shared" si="34"/>
        <v>29.36</v>
      </c>
      <c r="H445" s="130">
        <f t="shared" si="35"/>
        <v>0</v>
      </c>
      <c r="I445" s="58">
        <v>29.36</v>
      </c>
      <c r="J445" s="59">
        <f t="shared" si="36"/>
        <v>0</v>
      </c>
      <c r="K445" s="60"/>
      <c r="L445" s="61">
        <f t="shared" si="37"/>
        <v>0</v>
      </c>
      <c r="M445" s="61"/>
      <c r="N445" s="61" t="s">
        <v>459</v>
      </c>
      <c r="O445" s="61">
        <v>73089059</v>
      </c>
    </row>
    <row r="446" spans="2:15" s="63" customFormat="1" ht="12.75" customHeight="1" x14ac:dyDescent="0.2">
      <c r="B446" s="146" t="s">
        <v>31</v>
      </c>
      <c r="C446" s="65" t="s">
        <v>1075</v>
      </c>
      <c r="D446" s="56" t="s">
        <v>1594</v>
      </c>
      <c r="E446" s="88"/>
      <c r="F446" s="56" t="s">
        <v>37</v>
      </c>
      <c r="G446" s="58">
        <f t="shared" si="34"/>
        <v>9.16</v>
      </c>
      <c r="H446" s="130">
        <f t="shared" si="35"/>
        <v>0</v>
      </c>
      <c r="I446" s="58">
        <v>9.16</v>
      </c>
      <c r="J446" s="59">
        <f t="shared" si="36"/>
        <v>0</v>
      </c>
      <c r="K446" s="60">
        <v>1.33</v>
      </c>
      <c r="L446" s="61">
        <f t="shared" si="37"/>
        <v>0</v>
      </c>
      <c r="M446" s="61" t="s">
        <v>1143</v>
      </c>
      <c r="N446" s="61" t="s">
        <v>459</v>
      </c>
      <c r="O446" s="61">
        <v>73089059</v>
      </c>
    </row>
    <row r="447" spans="2:15" s="63" customFormat="1" ht="12.75" customHeight="1" x14ac:dyDescent="0.2">
      <c r="B447" s="146" t="s">
        <v>31</v>
      </c>
      <c r="C447" s="65" t="s">
        <v>1076</v>
      </c>
      <c r="D447" s="56" t="s">
        <v>1595</v>
      </c>
      <c r="E447" s="88"/>
      <c r="F447" s="56" t="s">
        <v>37</v>
      </c>
      <c r="G447" s="58">
        <f t="shared" si="34"/>
        <v>12.24</v>
      </c>
      <c r="H447" s="130">
        <f t="shared" si="35"/>
        <v>0</v>
      </c>
      <c r="I447" s="58">
        <v>12.24</v>
      </c>
      <c r="J447" s="59">
        <f t="shared" si="36"/>
        <v>0</v>
      </c>
      <c r="K447" s="60">
        <v>1.92</v>
      </c>
      <c r="L447" s="61">
        <f t="shared" si="37"/>
        <v>0</v>
      </c>
      <c r="M447" s="61" t="s">
        <v>1144</v>
      </c>
      <c r="N447" s="61" t="s">
        <v>459</v>
      </c>
      <c r="O447" s="61">
        <v>73089059</v>
      </c>
    </row>
    <row r="448" spans="2:15" s="63" customFormat="1" ht="12.75" customHeight="1" x14ac:dyDescent="0.2">
      <c r="B448" s="146" t="s">
        <v>31</v>
      </c>
      <c r="C448" s="65" t="s">
        <v>1077</v>
      </c>
      <c r="D448" s="56" t="s">
        <v>1875</v>
      </c>
      <c r="E448" s="88"/>
      <c r="F448" s="56" t="s">
        <v>37</v>
      </c>
      <c r="G448" s="58">
        <f t="shared" si="34"/>
        <v>26.64</v>
      </c>
      <c r="H448" s="130">
        <f t="shared" si="35"/>
        <v>0</v>
      </c>
      <c r="I448" s="58">
        <v>26.64</v>
      </c>
      <c r="J448" s="59">
        <f t="shared" si="36"/>
        <v>0</v>
      </c>
      <c r="K448" s="60">
        <v>4.4400000000000004</v>
      </c>
      <c r="L448" s="61">
        <f t="shared" si="37"/>
        <v>0</v>
      </c>
      <c r="M448" s="61" t="s">
        <v>1145</v>
      </c>
      <c r="N448" s="61" t="s">
        <v>459</v>
      </c>
      <c r="O448" s="61">
        <v>73089059</v>
      </c>
    </row>
    <row r="449" spans="2:15" s="63" customFormat="1" ht="12.75" customHeight="1" x14ac:dyDescent="0.2">
      <c r="B449" s="146" t="s">
        <v>31</v>
      </c>
      <c r="C449" s="65" t="s">
        <v>1874</v>
      </c>
      <c r="D449" s="56" t="s">
        <v>1596</v>
      </c>
      <c r="E449" s="88"/>
      <c r="F449" s="56" t="s">
        <v>37</v>
      </c>
      <c r="G449" s="58">
        <f t="shared" si="34"/>
        <v>33.32</v>
      </c>
      <c r="H449" s="130">
        <f t="shared" si="35"/>
        <v>0</v>
      </c>
      <c r="I449" s="58">
        <v>33.32</v>
      </c>
      <c r="J449" s="59">
        <f t="shared" si="36"/>
        <v>0</v>
      </c>
      <c r="K449" s="60">
        <v>5.62</v>
      </c>
      <c r="L449" s="61">
        <f t="shared" si="37"/>
        <v>0</v>
      </c>
      <c r="M449" s="61"/>
      <c r="N449" s="61" t="s">
        <v>459</v>
      </c>
      <c r="O449" s="61">
        <v>73089059</v>
      </c>
    </row>
    <row r="450" spans="2:15" s="63" customFormat="1" ht="12.75" customHeight="1" x14ac:dyDescent="0.2">
      <c r="B450" s="146" t="s">
        <v>31</v>
      </c>
      <c r="C450" s="65" t="s">
        <v>1084</v>
      </c>
      <c r="D450" s="56" t="s">
        <v>1603</v>
      </c>
      <c r="E450" s="88"/>
      <c r="F450" s="56" t="s">
        <v>115</v>
      </c>
      <c r="G450" s="58">
        <f t="shared" si="34"/>
        <v>1.52</v>
      </c>
      <c r="H450" s="130">
        <f t="shared" si="35"/>
        <v>0</v>
      </c>
      <c r="I450" s="58">
        <v>1.52</v>
      </c>
      <c r="J450" s="59">
        <f t="shared" si="36"/>
        <v>0</v>
      </c>
      <c r="K450" s="60">
        <v>0.06</v>
      </c>
      <c r="L450" s="61">
        <f t="shared" si="37"/>
        <v>0</v>
      </c>
      <c r="M450" s="61" t="s">
        <v>1152</v>
      </c>
      <c r="N450" s="61" t="s">
        <v>459</v>
      </c>
      <c r="O450" s="61">
        <v>73089059</v>
      </c>
    </row>
    <row r="451" spans="2:15" s="63" customFormat="1" ht="12.75" customHeight="1" x14ac:dyDescent="0.2">
      <c r="B451" s="146" t="s">
        <v>31</v>
      </c>
      <c r="C451" s="65" t="s">
        <v>1085</v>
      </c>
      <c r="D451" s="56" t="s">
        <v>1604</v>
      </c>
      <c r="E451" s="88"/>
      <c r="F451" s="56" t="s">
        <v>115</v>
      </c>
      <c r="G451" s="58">
        <f t="shared" si="34"/>
        <v>1.6</v>
      </c>
      <c r="H451" s="130">
        <f t="shared" si="35"/>
        <v>0</v>
      </c>
      <c r="I451" s="58">
        <v>1.6</v>
      </c>
      <c r="J451" s="59">
        <f t="shared" si="36"/>
        <v>0</v>
      </c>
      <c r="K451" s="60">
        <v>0.03</v>
      </c>
      <c r="L451" s="61">
        <f t="shared" si="37"/>
        <v>0</v>
      </c>
      <c r="M451" s="61" t="s">
        <v>1153</v>
      </c>
      <c r="N451" s="61" t="s">
        <v>459</v>
      </c>
      <c r="O451" s="61">
        <v>73089059</v>
      </c>
    </row>
    <row r="452" spans="2:15" s="63" customFormat="1" ht="12.75" customHeight="1" x14ac:dyDescent="0.2">
      <c r="B452" s="146" t="s">
        <v>31</v>
      </c>
      <c r="C452" s="65" t="s">
        <v>1086</v>
      </c>
      <c r="D452" s="56" t="s">
        <v>1605</v>
      </c>
      <c r="E452" s="88"/>
      <c r="F452" s="56" t="s">
        <v>115</v>
      </c>
      <c r="G452" s="58">
        <f t="shared" si="34"/>
        <v>2.48</v>
      </c>
      <c r="H452" s="130">
        <f t="shared" si="35"/>
        <v>0</v>
      </c>
      <c r="I452" s="58">
        <v>2.48</v>
      </c>
      <c r="J452" s="59">
        <f t="shared" si="36"/>
        <v>0</v>
      </c>
      <c r="K452" s="60">
        <v>0.06</v>
      </c>
      <c r="L452" s="61">
        <f t="shared" si="37"/>
        <v>0</v>
      </c>
      <c r="M452" s="61" t="s">
        <v>1154</v>
      </c>
      <c r="N452" s="61" t="s">
        <v>459</v>
      </c>
      <c r="O452" s="61">
        <v>73089059</v>
      </c>
    </row>
    <row r="453" spans="2:15" s="63" customFormat="1" ht="12.75" customHeight="1" x14ac:dyDescent="0.2">
      <c r="B453" s="146" t="s">
        <v>31</v>
      </c>
      <c r="C453" s="65" t="s">
        <v>1087</v>
      </c>
      <c r="D453" s="56" t="s">
        <v>1606</v>
      </c>
      <c r="E453" s="88"/>
      <c r="F453" s="56" t="s">
        <v>115</v>
      </c>
      <c r="G453" s="58">
        <f t="shared" si="34"/>
        <v>8.8000000000000007</v>
      </c>
      <c r="H453" s="130">
        <f t="shared" si="35"/>
        <v>0</v>
      </c>
      <c r="I453" s="58">
        <v>8.8000000000000007</v>
      </c>
      <c r="J453" s="59">
        <f t="shared" si="36"/>
        <v>0</v>
      </c>
      <c r="K453" s="60">
        <v>0.26</v>
      </c>
      <c r="L453" s="61">
        <f t="shared" si="37"/>
        <v>0</v>
      </c>
      <c r="M453" s="61" t="s">
        <v>1155</v>
      </c>
      <c r="N453" s="61" t="s">
        <v>459</v>
      </c>
      <c r="O453" s="61">
        <v>73089059</v>
      </c>
    </row>
    <row r="454" spans="2:15" s="63" customFormat="1" ht="12.75" customHeight="1" x14ac:dyDescent="0.2">
      <c r="B454" s="146" t="s">
        <v>31</v>
      </c>
      <c r="C454" s="65" t="s">
        <v>1088</v>
      </c>
      <c r="D454" s="56" t="s">
        <v>1607</v>
      </c>
      <c r="E454" s="88"/>
      <c r="F454" s="56" t="s">
        <v>115</v>
      </c>
      <c r="G454" s="58">
        <f t="shared" si="34"/>
        <v>15.64</v>
      </c>
      <c r="H454" s="130">
        <f t="shared" si="35"/>
        <v>0</v>
      </c>
      <c r="I454" s="58">
        <v>15.64</v>
      </c>
      <c r="J454" s="59">
        <f t="shared" si="36"/>
        <v>0</v>
      </c>
      <c r="K454" s="60">
        <v>0.7</v>
      </c>
      <c r="L454" s="61">
        <f t="shared" si="37"/>
        <v>0</v>
      </c>
      <c r="M454" s="61" t="s">
        <v>1156</v>
      </c>
      <c r="N454" s="61" t="s">
        <v>459</v>
      </c>
      <c r="O454" s="61">
        <v>73089059</v>
      </c>
    </row>
    <row r="455" spans="2:15" s="63" customFormat="1" ht="12.75" customHeight="1" x14ac:dyDescent="0.2">
      <c r="B455" s="146" t="s">
        <v>31</v>
      </c>
      <c r="C455" s="65" t="s">
        <v>1089</v>
      </c>
      <c r="D455" s="56" t="s">
        <v>1608</v>
      </c>
      <c r="E455" s="88"/>
      <c r="F455" s="56" t="s">
        <v>115</v>
      </c>
      <c r="G455" s="58">
        <f t="shared" si="34"/>
        <v>21.24</v>
      </c>
      <c r="H455" s="130">
        <f t="shared" si="35"/>
        <v>0</v>
      </c>
      <c r="I455" s="58">
        <v>21.24</v>
      </c>
      <c r="J455" s="59">
        <f t="shared" si="36"/>
        <v>0</v>
      </c>
      <c r="K455" s="60">
        <v>1.1399999999999999</v>
      </c>
      <c r="L455" s="61">
        <f t="shared" si="37"/>
        <v>0</v>
      </c>
      <c r="M455" s="61" t="s">
        <v>1157</v>
      </c>
      <c r="N455" s="61" t="s">
        <v>459</v>
      </c>
      <c r="O455" s="61">
        <v>73089059</v>
      </c>
    </row>
    <row r="456" spans="2:15" s="63" customFormat="1" ht="12.75" customHeight="1" x14ac:dyDescent="0.2">
      <c r="B456" s="146" t="s">
        <v>31</v>
      </c>
      <c r="C456" s="65" t="s">
        <v>1090</v>
      </c>
      <c r="D456" s="56" t="s">
        <v>1609</v>
      </c>
      <c r="E456" s="88"/>
      <c r="F456" s="56" t="s">
        <v>115</v>
      </c>
      <c r="G456" s="58">
        <f t="shared" si="34"/>
        <v>26.32</v>
      </c>
      <c r="H456" s="130">
        <f t="shared" si="35"/>
        <v>0</v>
      </c>
      <c r="I456" s="58">
        <v>26.32</v>
      </c>
      <c r="J456" s="59">
        <f t="shared" si="36"/>
        <v>0</v>
      </c>
      <c r="K456" s="60">
        <v>1.77</v>
      </c>
      <c r="L456" s="61">
        <f t="shared" si="37"/>
        <v>0</v>
      </c>
      <c r="M456" s="61" t="s">
        <v>1158</v>
      </c>
      <c r="N456" s="61" t="s">
        <v>459</v>
      </c>
      <c r="O456" s="61">
        <v>73089059</v>
      </c>
    </row>
    <row r="457" spans="2:15" s="63" customFormat="1" ht="12.75" customHeight="1" x14ac:dyDescent="0.2">
      <c r="B457" s="146" t="s">
        <v>31</v>
      </c>
      <c r="C457" s="65" t="s">
        <v>1091</v>
      </c>
      <c r="D457" s="56" t="s">
        <v>1610</v>
      </c>
      <c r="E457" s="88"/>
      <c r="F457" s="56" t="s">
        <v>115</v>
      </c>
      <c r="G457" s="58">
        <f t="shared" si="34"/>
        <v>51.28</v>
      </c>
      <c r="H457" s="130">
        <f t="shared" si="35"/>
        <v>0</v>
      </c>
      <c r="I457" s="58">
        <v>51.28</v>
      </c>
      <c r="J457" s="59">
        <f t="shared" si="36"/>
        <v>0</v>
      </c>
      <c r="K457" s="60">
        <v>3.42</v>
      </c>
      <c r="L457" s="61">
        <f t="shared" si="37"/>
        <v>0</v>
      </c>
      <c r="M457" s="61" t="s">
        <v>1159</v>
      </c>
      <c r="N457" s="61" t="s">
        <v>459</v>
      </c>
      <c r="O457" s="61">
        <v>73089059</v>
      </c>
    </row>
    <row r="458" spans="2:15" s="63" customFormat="1" ht="12.75" customHeight="1" x14ac:dyDescent="0.2">
      <c r="B458" s="146" t="s">
        <v>31</v>
      </c>
      <c r="C458" s="65" t="s">
        <v>1092</v>
      </c>
      <c r="D458" s="56" t="s">
        <v>1611</v>
      </c>
      <c r="E458" s="88"/>
      <c r="F458" s="56" t="s">
        <v>115</v>
      </c>
      <c r="G458" s="58">
        <f t="shared" si="34"/>
        <v>29.84</v>
      </c>
      <c r="H458" s="130">
        <f t="shared" si="35"/>
        <v>0</v>
      </c>
      <c r="I458" s="58">
        <v>29.84</v>
      </c>
      <c r="J458" s="59">
        <f t="shared" si="36"/>
        <v>0</v>
      </c>
      <c r="K458" s="60">
        <v>1.05</v>
      </c>
      <c r="L458" s="61">
        <f t="shared" si="37"/>
        <v>0</v>
      </c>
      <c r="M458" s="61" t="s">
        <v>1160</v>
      </c>
      <c r="N458" s="61" t="s">
        <v>459</v>
      </c>
      <c r="O458" s="61">
        <v>73089059</v>
      </c>
    </row>
    <row r="459" spans="2:15" s="63" customFormat="1" ht="12.75" customHeight="1" x14ac:dyDescent="0.2">
      <c r="B459" s="146" t="s">
        <v>31</v>
      </c>
      <c r="C459" s="65" t="s">
        <v>1093</v>
      </c>
      <c r="D459" s="56" t="s">
        <v>1612</v>
      </c>
      <c r="E459" s="88"/>
      <c r="F459" s="56" t="s">
        <v>115</v>
      </c>
      <c r="G459" s="58">
        <f t="shared" si="34"/>
        <v>28.68</v>
      </c>
      <c r="H459" s="130">
        <f t="shared" si="35"/>
        <v>0</v>
      </c>
      <c r="I459" s="58">
        <v>28.68</v>
      </c>
      <c r="J459" s="59">
        <f t="shared" si="36"/>
        <v>0</v>
      </c>
      <c r="K459" s="60">
        <v>1.65</v>
      </c>
      <c r="L459" s="61">
        <f t="shared" si="37"/>
        <v>0</v>
      </c>
      <c r="M459" s="61" t="s">
        <v>1161</v>
      </c>
      <c r="N459" s="61" t="s">
        <v>459</v>
      </c>
      <c r="O459" s="61">
        <v>73089059</v>
      </c>
    </row>
    <row r="460" spans="2:15" s="63" customFormat="1" ht="12.75" customHeight="1" x14ac:dyDescent="0.2">
      <c r="B460" s="146" t="s">
        <v>31</v>
      </c>
      <c r="C460" s="65" t="s">
        <v>1094</v>
      </c>
      <c r="D460" s="56" t="s">
        <v>1613</v>
      </c>
      <c r="E460" s="88"/>
      <c r="F460" s="56" t="s">
        <v>115</v>
      </c>
      <c r="G460" s="58">
        <f t="shared" si="34"/>
        <v>59.04</v>
      </c>
      <c r="H460" s="130">
        <f t="shared" si="35"/>
        <v>0</v>
      </c>
      <c r="I460" s="58">
        <v>59.04</v>
      </c>
      <c r="J460" s="59">
        <f t="shared" si="36"/>
        <v>0</v>
      </c>
      <c r="K460" s="60">
        <v>4.41</v>
      </c>
      <c r="L460" s="61">
        <f t="shared" si="37"/>
        <v>0</v>
      </c>
      <c r="M460" s="61" t="s">
        <v>1162</v>
      </c>
      <c r="N460" s="61" t="s">
        <v>459</v>
      </c>
      <c r="O460" s="61">
        <v>73089059</v>
      </c>
    </row>
    <row r="461" spans="2:15" s="63" customFormat="1" ht="12.75" customHeight="1" x14ac:dyDescent="0.2">
      <c r="B461" s="146" t="s">
        <v>31</v>
      </c>
      <c r="C461" s="65" t="s">
        <v>1099</v>
      </c>
      <c r="D461" s="56" t="s">
        <v>1618</v>
      </c>
      <c r="E461" s="88"/>
      <c r="F461" s="56" t="s">
        <v>115</v>
      </c>
      <c r="G461" s="58">
        <f t="shared" si="34"/>
        <v>18.600000000000001</v>
      </c>
      <c r="H461" s="130">
        <f t="shared" si="35"/>
        <v>0</v>
      </c>
      <c r="I461" s="58">
        <v>18.600000000000001</v>
      </c>
      <c r="J461" s="59">
        <f t="shared" si="36"/>
        <v>0</v>
      </c>
      <c r="K461" s="60">
        <v>0.96</v>
      </c>
      <c r="L461" s="61">
        <f t="shared" si="37"/>
        <v>0</v>
      </c>
      <c r="M461" s="61" t="s">
        <v>1167</v>
      </c>
      <c r="N461" s="61" t="s">
        <v>459</v>
      </c>
      <c r="O461" s="61">
        <v>73089059</v>
      </c>
    </row>
    <row r="462" spans="2:15" s="63" customFormat="1" ht="12.75" customHeight="1" x14ac:dyDescent="0.2">
      <c r="B462" s="146" t="s">
        <v>31</v>
      </c>
      <c r="C462" s="65" t="s">
        <v>1100</v>
      </c>
      <c r="D462" s="56" t="s">
        <v>1619</v>
      </c>
      <c r="E462" s="88"/>
      <c r="F462" s="56" t="s">
        <v>115</v>
      </c>
      <c r="G462" s="58">
        <f t="shared" si="34"/>
        <v>28.72</v>
      </c>
      <c r="H462" s="130">
        <f t="shared" si="35"/>
        <v>0</v>
      </c>
      <c r="I462" s="58">
        <v>28.72</v>
      </c>
      <c r="J462" s="59">
        <f t="shared" si="36"/>
        <v>0</v>
      </c>
      <c r="K462" s="60">
        <v>1.74</v>
      </c>
      <c r="L462" s="61">
        <f t="shared" si="37"/>
        <v>0</v>
      </c>
      <c r="M462" s="61" t="s">
        <v>1168</v>
      </c>
      <c r="N462" s="61" t="s">
        <v>459</v>
      </c>
      <c r="O462" s="61">
        <v>73089059</v>
      </c>
    </row>
    <row r="463" spans="2:15" s="63" customFormat="1" ht="12.75" customHeight="1" x14ac:dyDescent="0.2">
      <c r="B463" s="146" t="s">
        <v>31</v>
      </c>
      <c r="C463" s="65" t="s">
        <v>1101</v>
      </c>
      <c r="D463" s="56" t="s">
        <v>1620</v>
      </c>
      <c r="E463" s="88"/>
      <c r="F463" s="56" t="s">
        <v>115</v>
      </c>
      <c r="G463" s="58">
        <f t="shared" si="34"/>
        <v>33.56</v>
      </c>
      <c r="H463" s="130">
        <f t="shared" si="35"/>
        <v>0</v>
      </c>
      <c r="I463" s="58">
        <v>33.56</v>
      </c>
      <c r="J463" s="59">
        <f t="shared" si="36"/>
        <v>0</v>
      </c>
      <c r="K463" s="60">
        <v>2.44</v>
      </c>
      <c r="L463" s="61">
        <f t="shared" si="37"/>
        <v>0</v>
      </c>
      <c r="M463" s="61" t="s">
        <v>1169</v>
      </c>
      <c r="N463" s="61" t="s">
        <v>459</v>
      </c>
      <c r="O463" s="61">
        <v>73089059</v>
      </c>
    </row>
    <row r="464" spans="2:15" s="63" customFormat="1" ht="12.75" customHeight="1" x14ac:dyDescent="0.2">
      <c r="B464" s="146" t="s">
        <v>31</v>
      </c>
      <c r="C464" s="65" t="s">
        <v>1102</v>
      </c>
      <c r="D464" s="56" t="s">
        <v>1621</v>
      </c>
      <c r="E464" s="88"/>
      <c r="F464" s="56" t="s">
        <v>115</v>
      </c>
      <c r="G464" s="58">
        <f t="shared" si="34"/>
        <v>56.84</v>
      </c>
      <c r="H464" s="130">
        <f t="shared" si="35"/>
        <v>0</v>
      </c>
      <c r="I464" s="58">
        <v>56.84</v>
      </c>
      <c r="J464" s="59">
        <f t="shared" si="36"/>
        <v>0</v>
      </c>
      <c r="K464" s="60">
        <v>4.54</v>
      </c>
      <c r="L464" s="61">
        <f t="shared" si="37"/>
        <v>0</v>
      </c>
      <c r="M464" s="61" t="s">
        <v>1170</v>
      </c>
      <c r="N464" s="61" t="s">
        <v>459</v>
      </c>
      <c r="O464" s="61">
        <v>73089059</v>
      </c>
    </row>
    <row r="465" spans="2:15" s="63" customFormat="1" ht="12.75" customHeight="1" x14ac:dyDescent="0.2">
      <c r="B465" s="146" t="s">
        <v>31</v>
      </c>
      <c r="C465" s="65" t="s">
        <v>1103</v>
      </c>
      <c r="D465" s="56" t="s">
        <v>1622</v>
      </c>
      <c r="E465" s="88"/>
      <c r="F465" s="56" t="s">
        <v>115</v>
      </c>
      <c r="G465" s="58">
        <f t="shared" si="34"/>
        <v>25.68</v>
      </c>
      <c r="H465" s="130">
        <f t="shared" si="35"/>
        <v>0</v>
      </c>
      <c r="I465" s="58">
        <v>25.68</v>
      </c>
      <c r="J465" s="59">
        <f t="shared" si="36"/>
        <v>0</v>
      </c>
      <c r="K465" s="60">
        <v>1.19</v>
      </c>
      <c r="L465" s="61">
        <f t="shared" si="37"/>
        <v>0</v>
      </c>
      <c r="M465" s="61" t="s">
        <v>1171</v>
      </c>
      <c r="N465" s="61" t="s">
        <v>459</v>
      </c>
      <c r="O465" s="61">
        <v>73089059</v>
      </c>
    </row>
    <row r="466" spans="2:15" s="63" customFormat="1" ht="12.75" customHeight="1" x14ac:dyDescent="0.2">
      <c r="B466" s="146" t="s">
        <v>31</v>
      </c>
      <c r="C466" s="65" t="s">
        <v>1104</v>
      </c>
      <c r="D466" s="56" t="s">
        <v>1623</v>
      </c>
      <c r="E466" s="88"/>
      <c r="F466" s="56" t="s">
        <v>115</v>
      </c>
      <c r="G466" s="58">
        <f t="shared" si="34"/>
        <v>34.880000000000003</v>
      </c>
      <c r="H466" s="130">
        <f t="shared" si="35"/>
        <v>0</v>
      </c>
      <c r="I466" s="58">
        <v>34.880000000000003</v>
      </c>
      <c r="J466" s="59">
        <f t="shared" si="36"/>
        <v>0</v>
      </c>
      <c r="K466" s="60">
        <v>2</v>
      </c>
      <c r="L466" s="61">
        <f t="shared" si="37"/>
        <v>0</v>
      </c>
      <c r="M466" s="61" t="s">
        <v>1172</v>
      </c>
      <c r="N466" s="61" t="s">
        <v>459</v>
      </c>
      <c r="O466" s="61">
        <v>73089059</v>
      </c>
    </row>
    <row r="467" spans="2:15" s="63" customFormat="1" ht="12.75" customHeight="1" x14ac:dyDescent="0.2">
      <c r="B467" s="146" t="s">
        <v>31</v>
      </c>
      <c r="C467" s="65" t="s">
        <v>1105</v>
      </c>
      <c r="D467" s="56" t="s">
        <v>1624</v>
      </c>
      <c r="E467" s="88"/>
      <c r="F467" s="56" t="s">
        <v>115</v>
      </c>
      <c r="G467" s="58">
        <f t="shared" si="34"/>
        <v>59.4</v>
      </c>
      <c r="H467" s="130">
        <f t="shared" si="35"/>
        <v>0</v>
      </c>
      <c r="I467" s="58">
        <v>59.4</v>
      </c>
      <c r="J467" s="59">
        <f t="shared" si="36"/>
        <v>0</v>
      </c>
      <c r="K467" s="60">
        <v>4.87</v>
      </c>
      <c r="L467" s="61">
        <f t="shared" si="37"/>
        <v>0</v>
      </c>
      <c r="M467" s="61" t="s">
        <v>1173</v>
      </c>
      <c r="N467" s="61" t="s">
        <v>459</v>
      </c>
      <c r="O467" s="61">
        <v>73089059</v>
      </c>
    </row>
    <row r="468" spans="2:15" s="63" customFormat="1" ht="12.75" customHeight="1" x14ac:dyDescent="0.2">
      <c r="B468" s="146" t="s">
        <v>31</v>
      </c>
      <c r="C468" s="65" t="s">
        <v>1110</v>
      </c>
      <c r="D468" s="56" t="s">
        <v>1629</v>
      </c>
      <c r="E468" s="88"/>
      <c r="F468" s="56" t="s">
        <v>115</v>
      </c>
      <c r="G468" s="58">
        <f t="shared" si="34"/>
        <v>10.56</v>
      </c>
      <c r="H468" s="130">
        <f t="shared" si="35"/>
        <v>0</v>
      </c>
      <c r="I468" s="58">
        <v>10.56</v>
      </c>
      <c r="J468" s="59">
        <f t="shared" si="36"/>
        <v>0</v>
      </c>
      <c r="K468" s="60">
        <v>0.48</v>
      </c>
      <c r="L468" s="61">
        <f t="shared" si="37"/>
        <v>0</v>
      </c>
      <c r="M468" s="61">
        <v>8434453155550</v>
      </c>
      <c r="N468" s="61" t="s">
        <v>459</v>
      </c>
      <c r="O468" s="61">
        <v>73089059</v>
      </c>
    </row>
    <row r="469" spans="2:15" s="63" customFormat="1" ht="12.75" customHeight="1" x14ac:dyDescent="0.2">
      <c r="B469" s="146" t="s">
        <v>31</v>
      </c>
      <c r="C469" s="65" t="s">
        <v>1111</v>
      </c>
      <c r="D469" s="56" t="s">
        <v>1630</v>
      </c>
      <c r="E469" s="88"/>
      <c r="F469" s="56" t="s">
        <v>115</v>
      </c>
      <c r="G469" s="58">
        <f t="shared" si="34"/>
        <v>14.76</v>
      </c>
      <c r="H469" s="130">
        <f t="shared" si="35"/>
        <v>0</v>
      </c>
      <c r="I469" s="58">
        <v>14.76</v>
      </c>
      <c r="J469" s="59">
        <f t="shared" si="36"/>
        <v>0</v>
      </c>
      <c r="K469" s="60">
        <v>0.48</v>
      </c>
      <c r="L469" s="61">
        <f t="shared" si="37"/>
        <v>0</v>
      </c>
      <c r="M469" s="61" t="s">
        <v>1178</v>
      </c>
      <c r="N469" s="61" t="s">
        <v>459</v>
      </c>
      <c r="O469" s="61">
        <v>73089059</v>
      </c>
    </row>
    <row r="470" spans="2:15" s="63" customFormat="1" ht="12.75" customHeight="1" x14ac:dyDescent="0.2">
      <c r="B470" s="146" t="s">
        <v>31</v>
      </c>
      <c r="C470" s="65" t="s">
        <v>1112</v>
      </c>
      <c r="D470" s="56" t="s">
        <v>1631</v>
      </c>
      <c r="E470" s="88"/>
      <c r="F470" s="56" t="s">
        <v>115</v>
      </c>
      <c r="G470" s="58">
        <f t="shared" si="34"/>
        <v>15.76</v>
      </c>
      <c r="H470" s="130">
        <f t="shared" si="35"/>
        <v>0</v>
      </c>
      <c r="I470" s="58">
        <v>15.76</v>
      </c>
      <c r="J470" s="59">
        <f t="shared" si="36"/>
        <v>0</v>
      </c>
      <c r="K470" s="60">
        <v>0.63</v>
      </c>
      <c r="L470" s="61">
        <f t="shared" si="37"/>
        <v>0</v>
      </c>
      <c r="M470" s="61" t="s">
        <v>1179</v>
      </c>
      <c r="N470" s="61" t="s">
        <v>459</v>
      </c>
      <c r="O470" s="61">
        <v>73089059</v>
      </c>
    </row>
    <row r="471" spans="2:15" s="63" customFormat="1" ht="12.75" customHeight="1" x14ac:dyDescent="0.2">
      <c r="B471" s="146" t="s">
        <v>31</v>
      </c>
      <c r="C471" s="65" t="s">
        <v>1113</v>
      </c>
      <c r="D471" s="56" t="s">
        <v>1632</v>
      </c>
      <c r="E471" s="88"/>
      <c r="F471" s="56" t="s">
        <v>115</v>
      </c>
      <c r="G471" s="58">
        <f t="shared" si="34"/>
        <v>16.32</v>
      </c>
      <c r="H471" s="130">
        <f t="shared" si="35"/>
        <v>0</v>
      </c>
      <c r="I471" s="58">
        <v>16.32</v>
      </c>
      <c r="J471" s="59">
        <f t="shared" si="36"/>
        <v>0</v>
      </c>
      <c r="K471" s="60">
        <v>0.77</v>
      </c>
      <c r="L471" s="61">
        <f t="shared" si="37"/>
        <v>0</v>
      </c>
      <c r="M471" s="61" t="s">
        <v>1180</v>
      </c>
      <c r="N471" s="61" t="s">
        <v>459</v>
      </c>
      <c r="O471" s="61">
        <v>73089059</v>
      </c>
    </row>
    <row r="472" spans="2:15" s="63" customFormat="1" ht="12.75" customHeight="1" x14ac:dyDescent="0.2">
      <c r="B472" s="146" t="s">
        <v>31</v>
      </c>
      <c r="C472" s="65" t="s">
        <v>1114</v>
      </c>
      <c r="D472" s="56" t="s">
        <v>1633</v>
      </c>
      <c r="E472" s="88"/>
      <c r="F472" s="56" t="s">
        <v>115</v>
      </c>
      <c r="G472" s="58">
        <f t="shared" si="34"/>
        <v>24.24</v>
      </c>
      <c r="H472" s="130">
        <f t="shared" si="35"/>
        <v>0</v>
      </c>
      <c r="I472" s="58">
        <v>24.24</v>
      </c>
      <c r="J472" s="59">
        <f t="shared" si="36"/>
        <v>0</v>
      </c>
      <c r="K472" s="60">
        <v>1.05</v>
      </c>
      <c r="L472" s="61">
        <f t="shared" si="37"/>
        <v>0</v>
      </c>
      <c r="M472" s="61" t="s">
        <v>1181</v>
      </c>
      <c r="N472" s="61" t="s">
        <v>459</v>
      </c>
      <c r="O472" s="61">
        <v>73089059</v>
      </c>
    </row>
    <row r="473" spans="2:15" s="63" customFormat="1" ht="12.75" customHeight="1" x14ac:dyDescent="0.2">
      <c r="B473" s="146" t="s">
        <v>31</v>
      </c>
      <c r="C473" s="65" t="s">
        <v>1115</v>
      </c>
      <c r="D473" s="56" t="s">
        <v>1634</v>
      </c>
      <c r="E473" s="88"/>
      <c r="F473" s="56" t="s">
        <v>115</v>
      </c>
      <c r="G473" s="58">
        <f t="shared" si="34"/>
        <v>16.8</v>
      </c>
      <c r="H473" s="130">
        <f t="shared" si="35"/>
        <v>0</v>
      </c>
      <c r="I473" s="58">
        <v>16.8</v>
      </c>
      <c r="J473" s="59">
        <f t="shared" si="36"/>
        <v>0</v>
      </c>
      <c r="K473" s="60">
        <v>0.61</v>
      </c>
      <c r="L473" s="61">
        <f t="shared" si="37"/>
        <v>0</v>
      </c>
      <c r="M473" s="61" t="s">
        <v>1182</v>
      </c>
      <c r="N473" s="61" t="s">
        <v>459</v>
      </c>
      <c r="O473" s="61">
        <v>73089059</v>
      </c>
    </row>
    <row r="474" spans="2:15" s="63" customFormat="1" ht="12.75" customHeight="1" x14ac:dyDescent="0.2">
      <c r="B474" s="146" t="s">
        <v>31</v>
      </c>
      <c r="C474" s="65" t="s">
        <v>1116</v>
      </c>
      <c r="D474" s="56" t="s">
        <v>1635</v>
      </c>
      <c r="E474" s="88"/>
      <c r="F474" s="56" t="s">
        <v>115</v>
      </c>
      <c r="G474" s="58">
        <f t="shared" si="34"/>
        <v>19.48</v>
      </c>
      <c r="H474" s="130">
        <f t="shared" si="35"/>
        <v>0</v>
      </c>
      <c r="I474" s="58">
        <v>19.48</v>
      </c>
      <c r="J474" s="59">
        <f t="shared" si="36"/>
        <v>0</v>
      </c>
      <c r="K474" s="60">
        <v>0.76</v>
      </c>
      <c r="L474" s="61">
        <f t="shared" si="37"/>
        <v>0</v>
      </c>
      <c r="M474" s="61" t="s">
        <v>1183</v>
      </c>
      <c r="N474" s="61" t="s">
        <v>459</v>
      </c>
      <c r="O474" s="61">
        <v>73089059</v>
      </c>
    </row>
    <row r="475" spans="2:15" s="63" customFormat="1" ht="12.75" customHeight="1" x14ac:dyDescent="0.2">
      <c r="B475" s="146" t="s">
        <v>31</v>
      </c>
      <c r="C475" s="65" t="s">
        <v>1117</v>
      </c>
      <c r="D475" s="56" t="s">
        <v>1636</v>
      </c>
      <c r="E475" s="88"/>
      <c r="F475" s="56" t="s">
        <v>115</v>
      </c>
      <c r="G475" s="58">
        <f t="shared" si="34"/>
        <v>23.84</v>
      </c>
      <c r="H475" s="130">
        <f t="shared" si="35"/>
        <v>0</v>
      </c>
      <c r="I475" s="58">
        <v>23.84</v>
      </c>
      <c r="J475" s="59">
        <f t="shared" si="36"/>
        <v>0</v>
      </c>
      <c r="K475" s="60">
        <v>1.18</v>
      </c>
      <c r="L475" s="61">
        <f t="shared" si="37"/>
        <v>0</v>
      </c>
      <c r="M475" s="61" t="s">
        <v>1184</v>
      </c>
      <c r="N475" s="61" t="s">
        <v>459</v>
      </c>
      <c r="O475" s="61">
        <v>73089059</v>
      </c>
    </row>
    <row r="476" spans="2:15" s="63" customFormat="1" ht="12.75" customHeight="1" x14ac:dyDescent="0.2">
      <c r="B476" s="146" t="s">
        <v>31</v>
      </c>
      <c r="C476" s="65" t="s">
        <v>1122</v>
      </c>
      <c r="D476" s="56" t="s">
        <v>1123</v>
      </c>
      <c r="E476" s="88"/>
      <c r="F476" s="56" t="s">
        <v>115</v>
      </c>
      <c r="G476" s="58">
        <f t="shared" si="34"/>
        <v>3.44</v>
      </c>
      <c r="H476" s="130">
        <f t="shared" si="35"/>
        <v>0</v>
      </c>
      <c r="I476" s="58">
        <v>3.44</v>
      </c>
      <c r="J476" s="59">
        <f t="shared" si="36"/>
        <v>0</v>
      </c>
      <c r="K476" s="60">
        <v>0.17</v>
      </c>
      <c r="L476" s="61">
        <f t="shared" si="37"/>
        <v>0</v>
      </c>
      <c r="M476" s="61" t="s">
        <v>1189</v>
      </c>
      <c r="N476" s="61" t="s">
        <v>459</v>
      </c>
      <c r="O476" s="61">
        <v>73089059</v>
      </c>
    </row>
    <row r="477" spans="2:15" s="63" customFormat="1" ht="12.75" customHeight="1" x14ac:dyDescent="0.2">
      <c r="B477" s="146" t="s">
        <v>31</v>
      </c>
      <c r="C477" s="65" t="s">
        <v>1124</v>
      </c>
      <c r="D477" s="56" t="s">
        <v>1125</v>
      </c>
      <c r="E477" s="88"/>
      <c r="F477" s="56" t="s">
        <v>115</v>
      </c>
      <c r="G477" s="58">
        <f t="shared" si="34"/>
        <v>5.68</v>
      </c>
      <c r="H477" s="130">
        <f t="shared" si="35"/>
        <v>0</v>
      </c>
      <c r="I477" s="58">
        <v>5.68</v>
      </c>
      <c r="J477" s="59">
        <f t="shared" si="36"/>
        <v>0</v>
      </c>
      <c r="K477" s="60">
        <v>0.25</v>
      </c>
      <c r="L477" s="61">
        <f t="shared" si="37"/>
        <v>0</v>
      </c>
      <c r="M477" s="61" t="s">
        <v>1190</v>
      </c>
      <c r="N477" s="61" t="s">
        <v>459</v>
      </c>
      <c r="O477" s="61">
        <v>73089059</v>
      </c>
    </row>
    <row r="478" spans="2:15" s="63" customFormat="1" ht="12.75" customHeight="1" x14ac:dyDescent="0.2">
      <c r="B478" s="146" t="s">
        <v>31</v>
      </c>
      <c r="C478" s="65" t="s">
        <v>1126</v>
      </c>
      <c r="D478" s="56" t="s">
        <v>1127</v>
      </c>
      <c r="E478" s="88"/>
      <c r="F478" s="56" t="s">
        <v>115</v>
      </c>
      <c r="G478" s="58">
        <f t="shared" si="34"/>
        <v>7.84</v>
      </c>
      <c r="H478" s="130">
        <f t="shared" si="35"/>
        <v>0</v>
      </c>
      <c r="I478" s="58">
        <v>7.84</v>
      </c>
      <c r="J478" s="59">
        <f t="shared" si="36"/>
        <v>0</v>
      </c>
      <c r="K478" s="60">
        <v>0.47</v>
      </c>
      <c r="L478" s="61">
        <f t="shared" si="37"/>
        <v>0</v>
      </c>
      <c r="M478" s="61" t="s">
        <v>1191</v>
      </c>
      <c r="N478" s="61" t="s">
        <v>459</v>
      </c>
      <c r="O478" s="61">
        <v>73089059</v>
      </c>
    </row>
    <row r="479" spans="2:15" s="63" customFormat="1" ht="12.75" customHeight="1" x14ac:dyDescent="0.2">
      <c r="B479" s="146" t="s">
        <v>31</v>
      </c>
      <c r="C479" s="65" t="s">
        <v>1128</v>
      </c>
      <c r="D479" s="56" t="s">
        <v>1129</v>
      </c>
      <c r="E479" s="88"/>
      <c r="F479" s="56" t="s">
        <v>115</v>
      </c>
      <c r="G479" s="58">
        <f t="shared" si="34"/>
        <v>14.16</v>
      </c>
      <c r="H479" s="130">
        <f t="shared" si="35"/>
        <v>0</v>
      </c>
      <c r="I479" s="58">
        <v>14.16</v>
      </c>
      <c r="J479" s="59">
        <f t="shared" si="36"/>
        <v>0</v>
      </c>
      <c r="K479" s="60">
        <v>0.97</v>
      </c>
      <c r="L479" s="61">
        <f t="shared" si="37"/>
        <v>0</v>
      </c>
      <c r="M479" s="61" t="s">
        <v>1192</v>
      </c>
      <c r="N479" s="61" t="s">
        <v>459</v>
      </c>
      <c r="O479" s="61">
        <v>73089059</v>
      </c>
    </row>
    <row r="480" spans="2:15" s="63" customFormat="1" ht="12.75" customHeight="1" x14ac:dyDescent="0.2">
      <c r="B480" s="146" t="s">
        <v>31</v>
      </c>
      <c r="C480" s="65" t="s">
        <v>1078</v>
      </c>
      <c r="D480" s="56" t="s">
        <v>1597</v>
      </c>
      <c r="E480" s="88"/>
      <c r="F480" s="56" t="s">
        <v>37</v>
      </c>
      <c r="G480" s="58">
        <f t="shared" si="34"/>
        <v>3.48</v>
      </c>
      <c r="H480" s="130">
        <f t="shared" si="35"/>
        <v>0</v>
      </c>
      <c r="I480" s="58">
        <v>3.48</v>
      </c>
      <c r="J480" s="59">
        <f t="shared" si="36"/>
        <v>0</v>
      </c>
      <c r="K480" s="60">
        <v>0.33</v>
      </c>
      <c r="L480" s="61">
        <f t="shared" si="37"/>
        <v>0</v>
      </c>
      <c r="M480" s="61" t="s">
        <v>1146</v>
      </c>
      <c r="N480" s="61" t="s">
        <v>459</v>
      </c>
      <c r="O480" s="61">
        <v>73089059</v>
      </c>
    </row>
    <row r="481" spans="2:15" s="63" customFormat="1" ht="12.75" customHeight="1" x14ac:dyDescent="0.2">
      <c r="B481" s="146" t="s">
        <v>31</v>
      </c>
      <c r="C481" s="65" t="s">
        <v>1079</v>
      </c>
      <c r="D481" s="56" t="s">
        <v>1598</v>
      </c>
      <c r="E481" s="88"/>
      <c r="F481" s="56" t="s">
        <v>37</v>
      </c>
      <c r="G481" s="58">
        <f t="shared" si="34"/>
        <v>4.5599999999999996</v>
      </c>
      <c r="H481" s="130">
        <f t="shared" si="35"/>
        <v>0</v>
      </c>
      <c r="I481" s="58">
        <v>4.5599999999999996</v>
      </c>
      <c r="J481" s="59">
        <f t="shared" si="36"/>
        <v>0</v>
      </c>
      <c r="K481" s="60">
        <v>0.55000000000000004</v>
      </c>
      <c r="L481" s="61">
        <f t="shared" si="37"/>
        <v>0</v>
      </c>
      <c r="M481" s="61" t="s">
        <v>1147</v>
      </c>
      <c r="N481" s="61" t="s">
        <v>459</v>
      </c>
      <c r="O481" s="61">
        <v>73089059</v>
      </c>
    </row>
    <row r="482" spans="2:15" s="63" customFormat="1" ht="12.75" customHeight="1" x14ac:dyDescent="0.2">
      <c r="B482" s="146" t="s">
        <v>31</v>
      </c>
      <c r="C482" s="65" t="s">
        <v>1080</v>
      </c>
      <c r="D482" s="56" t="s">
        <v>1599</v>
      </c>
      <c r="E482" s="88"/>
      <c r="F482" s="56" t="s">
        <v>37</v>
      </c>
      <c r="G482" s="58">
        <f t="shared" si="34"/>
        <v>7.32</v>
      </c>
      <c r="H482" s="130">
        <f t="shared" si="35"/>
        <v>0</v>
      </c>
      <c r="I482" s="58">
        <v>7.32</v>
      </c>
      <c r="J482" s="59">
        <f t="shared" si="36"/>
        <v>0</v>
      </c>
      <c r="K482" s="60">
        <v>0.98</v>
      </c>
      <c r="L482" s="61">
        <f t="shared" si="37"/>
        <v>0</v>
      </c>
      <c r="M482" s="61" t="s">
        <v>1148</v>
      </c>
      <c r="N482" s="61" t="s">
        <v>459</v>
      </c>
      <c r="O482" s="61">
        <v>73089059</v>
      </c>
    </row>
    <row r="483" spans="2:15" s="63" customFormat="1" ht="12.75" customHeight="1" x14ac:dyDescent="0.2">
      <c r="B483" s="146" t="s">
        <v>31</v>
      </c>
      <c r="C483" s="65" t="s">
        <v>1081</v>
      </c>
      <c r="D483" s="56" t="s">
        <v>1600</v>
      </c>
      <c r="E483" s="88"/>
      <c r="F483" s="56" t="s">
        <v>37</v>
      </c>
      <c r="G483" s="58">
        <f t="shared" si="34"/>
        <v>11.12</v>
      </c>
      <c r="H483" s="130">
        <f t="shared" si="35"/>
        <v>0</v>
      </c>
      <c r="I483" s="58">
        <v>11.12</v>
      </c>
      <c r="J483" s="59">
        <f t="shared" si="36"/>
        <v>0</v>
      </c>
      <c r="K483" s="60">
        <v>1.54</v>
      </c>
      <c r="L483" s="61">
        <f t="shared" si="37"/>
        <v>0</v>
      </c>
      <c r="M483" s="61" t="s">
        <v>1149</v>
      </c>
      <c r="N483" s="61" t="s">
        <v>459</v>
      </c>
      <c r="O483" s="61">
        <v>73089059</v>
      </c>
    </row>
    <row r="484" spans="2:15" s="63" customFormat="1" ht="12.75" customHeight="1" x14ac:dyDescent="0.2">
      <c r="B484" s="146" t="s">
        <v>31</v>
      </c>
      <c r="C484" s="65" t="s">
        <v>1082</v>
      </c>
      <c r="D484" s="56" t="s">
        <v>1601</v>
      </c>
      <c r="E484" s="88"/>
      <c r="F484" s="56" t="s">
        <v>37</v>
      </c>
      <c r="G484" s="58">
        <f t="shared" si="34"/>
        <v>23.32</v>
      </c>
      <c r="H484" s="130">
        <f t="shared" si="35"/>
        <v>0</v>
      </c>
      <c r="I484" s="58">
        <v>23.32</v>
      </c>
      <c r="J484" s="59">
        <f t="shared" si="36"/>
        <v>0</v>
      </c>
      <c r="K484" s="60">
        <v>3.33</v>
      </c>
      <c r="L484" s="61">
        <f t="shared" si="37"/>
        <v>0</v>
      </c>
      <c r="M484" s="61" t="s">
        <v>1150</v>
      </c>
      <c r="N484" s="61" t="s">
        <v>459</v>
      </c>
      <c r="O484" s="61">
        <v>73089059</v>
      </c>
    </row>
    <row r="485" spans="2:15" s="63" customFormat="1" ht="12.75" customHeight="1" x14ac:dyDescent="0.2">
      <c r="B485" s="146" t="s">
        <v>31</v>
      </c>
      <c r="C485" s="65" t="s">
        <v>1083</v>
      </c>
      <c r="D485" s="56" t="s">
        <v>1602</v>
      </c>
      <c r="E485" s="88"/>
      <c r="F485" s="56" t="s">
        <v>37</v>
      </c>
      <c r="G485" s="58">
        <f t="shared" si="34"/>
        <v>3.64</v>
      </c>
      <c r="H485" s="130">
        <f t="shared" si="35"/>
        <v>0</v>
      </c>
      <c r="I485" s="58">
        <v>3.64</v>
      </c>
      <c r="J485" s="59">
        <f t="shared" si="36"/>
        <v>0</v>
      </c>
      <c r="K485" s="60">
        <v>0.34</v>
      </c>
      <c r="L485" s="61">
        <f t="shared" si="37"/>
        <v>0</v>
      </c>
      <c r="M485" s="61" t="s">
        <v>1151</v>
      </c>
      <c r="N485" s="61" t="s">
        <v>459</v>
      </c>
      <c r="O485" s="61">
        <v>73089059</v>
      </c>
    </row>
    <row r="486" spans="2:15" s="63" customFormat="1" ht="12.75" customHeight="1" x14ac:dyDescent="0.2">
      <c r="B486" s="146" t="s">
        <v>31</v>
      </c>
      <c r="C486" s="65" t="s">
        <v>1095</v>
      </c>
      <c r="D486" s="56" t="s">
        <v>1614</v>
      </c>
      <c r="E486" s="88"/>
      <c r="F486" s="56" t="s">
        <v>115</v>
      </c>
      <c r="G486" s="58">
        <f t="shared" si="34"/>
        <v>8.56</v>
      </c>
      <c r="H486" s="130">
        <f t="shared" si="35"/>
        <v>0</v>
      </c>
      <c r="I486" s="58">
        <v>8.56</v>
      </c>
      <c r="J486" s="59">
        <f t="shared" si="36"/>
        <v>0</v>
      </c>
      <c r="K486" s="60">
        <v>0.27</v>
      </c>
      <c r="L486" s="61">
        <f t="shared" si="37"/>
        <v>0</v>
      </c>
      <c r="M486" s="61" t="s">
        <v>1163</v>
      </c>
      <c r="N486" s="61" t="s">
        <v>459</v>
      </c>
      <c r="O486" s="61">
        <v>73089059</v>
      </c>
    </row>
    <row r="487" spans="2:15" s="63" customFormat="1" ht="12.75" customHeight="1" x14ac:dyDescent="0.2">
      <c r="B487" s="146" t="s">
        <v>31</v>
      </c>
      <c r="C487" s="65" t="s">
        <v>1096</v>
      </c>
      <c r="D487" s="56" t="s">
        <v>1615</v>
      </c>
      <c r="E487" s="88"/>
      <c r="F487" s="56" t="s">
        <v>115</v>
      </c>
      <c r="G487" s="58">
        <f t="shared" si="34"/>
        <v>12.76</v>
      </c>
      <c r="H487" s="130">
        <f t="shared" si="35"/>
        <v>0</v>
      </c>
      <c r="I487" s="58">
        <v>12.76</v>
      </c>
      <c r="J487" s="59">
        <f t="shared" si="36"/>
        <v>0</v>
      </c>
      <c r="K487" s="60">
        <v>0.56999999999999995</v>
      </c>
      <c r="L487" s="61">
        <f t="shared" si="37"/>
        <v>0</v>
      </c>
      <c r="M487" s="61" t="s">
        <v>1164</v>
      </c>
      <c r="N487" s="61" t="s">
        <v>459</v>
      </c>
      <c r="O487" s="61">
        <v>73089059</v>
      </c>
    </row>
    <row r="488" spans="2:15" s="63" customFormat="1" ht="12.75" customHeight="1" x14ac:dyDescent="0.2">
      <c r="B488" s="146" t="s">
        <v>31</v>
      </c>
      <c r="C488" s="65" t="s">
        <v>1097</v>
      </c>
      <c r="D488" s="56" t="s">
        <v>1616</v>
      </c>
      <c r="E488" s="88"/>
      <c r="F488" s="56" t="s">
        <v>115</v>
      </c>
      <c r="G488" s="58">
        <f t="shared" si="34"/>
        <v>16.440000000000001</v>
      </c>
      <c r="H488" s="130">
        <f t="shared" si="35"/>
        <v>0</v>
      </c>
      <c r="I488" s="58">
        <v>16.440000000000001</v>
      </c>
      <c r="J488" s="59">
        <f t="shared" si="36"/>
        <v>0</v>
      </c>
      <c r="K488" s="60">
        <v>0.97</v>
      </c>
      <c r="L488" s="61">
        <f t="shared" si="37"/>
        <v>0</v>
      </c>
      <c r="M488" s="61" t="s">
        <v>1165</v>
      </c>
      <c r="N488" s="61" t="s">
        <v>459</v>
      </c>
      <c r="O488" s="61">
        <v>73089059</v>
      </c>
    </row>
    <row r="489" spans="2:15" s="63" customFormat="1" ht="12.75" customHeight="1" x14ac:dyDescent="0.2">
      <c r="B489" s="146" t="s">
        <v>31</v>
      </c>
      <c r="C489" s="65" t="s">
        <v>1098</v>
      </c>
      <c r="D489" s="56" t="s">
        <v>1617</v>
      </c>
      <c r="E489" s="88"/>
      <c r="F489" s="56" t="s">
        <v>115</v>
      </c>
      <c r="G489" s="58">
        <f t="shared" si="34"/>
        <v>33.119999999999997</v>
      </c>
      <c r="H489" s="130">
        <f t="shared" si="35"/>
        <v>0</v>
      </c>
      <c r="I489" s="58">
        <v>33.119999999999997</v>
      </c>
      <c r="J489" s="59">
        <f t="shared" si="36"/>
        <v>0</v>
      </c>
      <c r="K489" s="60">
        <v>2.04</v>
      </c>
      <c r="L489" s="61">
        <f t="shared" si="37"/>
        <v>0</v>
      </c>
      <c r="M489" s="61" t="s">
        <v>1166</v>
      </c>
      <c r="N489" s="61" t="s">
        <v>459</v>
      </c>
      <c r="O489" s="61">
        <v>73089059</v>
      </c>
    </row>
    <row r="490" spans="2:15" s="63" customFormat="1" ht="12.75" customHeight="1" x14ac:dyDescent="0.2">
      <c r="B490" s="146" t="s">
        <v>31</v>
      </c>
      <c r="C490" s="65" t="s">
        <v>1106</v>
      </c>
      <c r="D490" s="56" t="s">
        <v>1625</v>
      </c>
      <c r="E490" s="88"/>
      <c r="F490" s="56" t="s">
        <v>115</v>
      </c>
      <c r="G490" s="58">
        <f t="shared" si="34"/>
        <v>11.48</v>
      </c>
      <c r="H490" s="130">
        <f t="shared" si="35"/>
        <v>0</v>
      </c>
      <c r="I490" s="58">
        <v>11.48</v>
      </c>
      <c r="J490" s="59">
        <f t="shared" si="36"/>
        <v>0</v>
      </c>
      <c r="K490" s="60">
        <v>0.45</v>
      </c>
      <c r="L490" s="61">
        <f t="shared" si="37"/>
        <v>0</v>
      </c>
      <c r="M490" s="61" t="s">
        <v>1174</v>
      </c>
      <c r="N490" s="61" t="s">
        <v>459</v>
      </c>
      <c r="O490" s="61">
        <v>73089059</v>
      </c>
    </row>
    <row r="491" spans="2:15" s="63" customFormat="1" ht="12.75" customHeight="1" x14ac:dyDescent="0.2">
      <c r="B491" s="146" t="s">
        <v>31</v>
      </c>
      <c r="C491" s="65" t="s">
        <v>1107</v>
      </c>
      <c r="D491" s="56" t="s">
        <v>1626</v>
      </c>
      <c r="E491" s="88"/>
      <c r="F491" s="56" t="s">
        <v>115</v>
      </c>
      <c r="G491" s="58">
        <f t="shared" si="34"/>
        <v>16.28</v>
      </c>
      <c r="H491" s="130">
        <f t="shared" si="35"/>
        <v>0</v>
      </c>
      <c r="I491" s="58">
        <v>16.28</v>
      </c>
      <c r="J491" s="59">
        <f t="shared" si="36"/>
        <v>0</v>
      </c>
      <c r="K491" s="60">
        <v>0.89</v>
      </c>
      <c r="L491" s="61">
        <f t="shared" si="37"/>
        <v>0</v>
      </c>
      <c r="M491" s="61" t="s">
        <v>1175</v>
      </c>
      <c r="N491" s="61" t="s">
        <v>459</v>
      </c>
      <c r="O491" s="61">
        <v>73089059</v>
      </c>
    </row>
    <row r="492" spans="2:15" s="63" customFormat="1" ht="12.75" customHeight="1" x14ac:dyDescent="0.2">
      <c r="B492" s="146" t="s">
        <v>31</v>
      </c>
      <c r="C492" s="65" t="s">
        <v>1108</v>
      </c>
      <c r="D492" s="56" t="s">
        <v>1627</v>
      </c>
      <c r="E492" s="88"/>
      <c r="F492" s="56" t="s">
        <v>115</v>
      </c>
      <c r="G492" s="58">
        <f t="shared" si="34"/>
        <v>20.6</v>
      </c>
      <c r="H492" s="130">
        <f t="shared" si="35"/>
        <v>0</v>
      </c>
      <c r="I492" s="58">
        <v>20.6</v>
      </c>
      <c r="J492" s="59">
        <f t="shared" si="36"/>
        <v>0</v>
      </c>
      <c r="K492" s="60">
        <v>1.44</v>
      </c>
      <c r="L492" s="61">
        <f t="shared" si="37"/>
        <v>0</v>
      </c>
      <c r="M492" s="61" t="s">
        <v>1176</v>
      </c>
      <c r="N492" s="61" t="s">
        <v>459</v>
      </c>
      <c r="O492" s="61">
        <v>73089059</v>
      </c>
    </row>
    <row r="493" spans="2:15" s="63" customFormat="1" ht="12.75" customHeight="1" x14ac:dyDescent="0.2">
      <c r="B493" s="146" t="s">
        <v>31</v>
      </c>
      <c r="C493" s="65" t="s">
        <v>1109</v>
      </c>
      <c r="D493" s="56" t="s">
        <v>1628</v>
      </c>
      <c r="E493" s="88"/>
      <c r="F493" s="56" t="s">
        <v>115</v>
      </c>
      <c r="G493" s="58">
        <f t="shared" si="34"/>
        <v>46.4</v>
      </c>
      <c r="H493" s="130">
        <f t="shared" si="35"/>
        <v>0</v>
      </c>
      <c r="I493" s="58">
        <v>46.4</v>
      </c>
      <c r="J493" s="59">
        <f t="shared" si="36"/>
        <v>0</v>
      </c>
      <c r="K493" s="60">
        <v>2.86</v>
      </c>
      <c r="L493" s="61">
        <f t="shared" si="37"/>
        <v>0</v>
      </c>
      <c r="M493" s="61" t="s">
        <v>1177</v>
      </c>
      <c r="N493" s="61" t="s">
        <v>459</v>
      </c>
      <c r="O493" s="61">
        <v>73089059</v>
      </c>
    </row>
    <row r="494" spans="2:15" s="63" customFormat="1" ht="12.75" customHeight="1" x14ac:dyDescent="0.2">
      <c r="B494" s="146" t="s">
        <v>31</v>
      </c>
      <c r="C494" s="65" t="s">
        <v>1118</v>
      </c>
      <c r="D494" s="56" t="s">
        <v>1637</v>
      </c>
      <c r="E494" s="88"/>
      <c r="F494" s="56" t="s">
        <v>115</v>
      </c>
      <c r="G494" s="58">
        <f t="shared" si="34"/>
        <v>8.7200000000000006</v>
      </c>
      <c r="H494" s="130">
        <f t="shared" si="35"/>
        <v>0</v>
      </c>
      <c r="I494" s="58">
        <v>8.7200000000000006</v>
      </c>
      <c r="J494" s="59">
        <f t="shared" si="36"/>
        <v>0</v>
      </c>
      <c r="K494" s="60">
        <v>0.22</v>
      </c>
      <c r="L494" s="61">
        <f t="shared" si="37"/>
        <v>0</v>
      </c>
      <c r="M494" s="61" t="s">
        <v>1185</v>
      </c>
      <c r="N494" s="61" t="s">
        <v>459</v>
      </c>
      <c r="O494" s="61">
        <v>73089059</v>
      </c>
    </row>
    <row r="495" spans="2:15" s="63" customFormat="1" ht="12.75" customHeight="1" x14ac:dyDescent="0.2">
      <c r="B495" s="146" t="s">
        <v>31</v>
      </c>
      <c r="C495" s="65" t="s">
        <v>1119</v>
      </c>
      <c r="D495" s="56" t="s">
        <v>1638</v>
      </c>
      <c r="E495" s="88"/>
      <c r="F495" s="56" t="s">
        <v>115</v>
      </c>
      <c r="G495" s="58">
        <f t="shared" si="34"/>
        <v>9.68</v>
      </c>
      <c r="H495" s="130">
        <f t="shared" si="35"/>
        <v>0</v>
      </c>
      <c r="I495" s="58">
        <v>9.68</v>
      </c>
      <c r="J495" s="59">
        <f t="shared" si="36"/>
        <v>0</v>
      </c>
      <c r="K495" s="60">
        <v>0.33</v>
      </c>
      <c r="L495" s="61">
        <f t="shared" si="37"/>
        <v>0</v>
      </c>
      <c r="M495" s="61" t="s">
        <v>1186</v>
      </c>
      <c r="N495" s="61" t="s">
        <v>459</v>
      </c>
      <c r="O495" s="61">
        <v>73089059</v>
      </c>
    </row>
    <row r="496" spans="2:15" s="63" customFormat="1" ht="12.75" customHeight="1" x14ac:dyDescent="0.2">
      <c r="B496" s="146" t="s">
        <v>31</v>
      </c>
      <c r="C496" s="65" t="s">
        <v>1120</v>
      </c>
      <c r="D496" s="56" t="s">
        <v>1639</v>
      </c>
      <c r="E496" s="88"/>
      <c r="F496" s="56" t="s">
        <v>115</v>
      </c>
      <c r="G496" s="58">
        <f t="shared" si="34"/>
        <v>10.6</v>
      </c>
      <c r="H496" s="130">
        <f t="shared" si="35"/>
        <v>0</v>
      </c>
      <c r="I496" s="58">
        <v>10.6</v>
      </c>
      <c r="J496" s="59">
        <f t="shared" si="36"/>
        <v>0</v>
      </c>
      <c r="K496" s="60">
        <v>0.44</v>
      </c>
      <c r="L496" s="61">
        <f t="shared" si="37"/>
        <v>0</v>
      </c>
      <c r="M496" s="61" t="s">
        <v>1187</v>
      </c>
      <c r="N496" s="61" t="s">
        <v>459</v>
      </c>
      <c r="O496" s="61">
        <v>73089059</v>
      </c>
    </row>
    <row r="497" spans="1:15" s="63" customFormat="1" ht="12.75" customHeight="1" x14ac:dyDescent="0.2">
      <c r="B497" s="146" t="s">
        <v>31</v>
      </c>
      <c r="C497" s="65" t="s">
        <v>1121</v>
      </c>
      <c r="D497" s="56" t="s">
        <v>1640</v>
      </c>
      <c r="E497" s="88"/>
      <c r="F497" s="56" t="s">
        <v>115</v>
      </c>
      <c r="G497" s="58">
        <f t="shared" si="34"/>
        <v>16.440000000000001</v>
      </c>
      <c r="H497" s="130">
        <f t="shared" si="35"/>
        <v>0</v>
      </c>
      <c r="I497" s="58">
        <v>16.440000000000001</v>
      </c>
      <c r="J497" s="59">
        <f t="shared" si="36"/>
        <v>0</v>
      </c>
      <c r="K497" s="60">
        <v>0.66</v>
      </c>
      <c r="L497" s="61">
        <f t="shared" si="37"/>
        <v>0</v>
      </c>
      <c r="M497" s="61" t="s">
        <v>1188</v>
      </c>
      <c r="N497" s="61" t="s">
        <v>459</v>
      </c>
      <c r="O497" s="61">
        <v>73089059</v>
      </c>
    </row>
    <row r="498" spans="1:15" ht="12.75" customHeight="1" x14ac:dyDescent="0.25">
      <c r="C498" s="62"/>
      <c r="D498" s="62"/>
      <c r="E498" s="82"/>
      <c r="F498" s="56"/>
      <c r="G498" s="58"/>
      <c r="H498" s="131"/>
      <c r="I498" s="58"/>
      <c r="J498" s="62"/>
      <c r="K498" s="62"/>
      <c r="L498" s="61"/>
      <c r="M498" s="61"/>
      <c r="N498" s="61"/>
      <c r="O498" s="61"/>
    </row>
    <row r="499" spans="1:15" ht="12.75" customHeight="1" x14ac:dyDescent="0.25">
      <c r="C499" s="62"/>
      <c r="D499" s="77" t="s">
        <v>1219</v>
      </c>
      <c r="E499" s="82"/>
      <c r="F499" s="56"/>
      <c r="G499" s="58"/>
      <c r="H499" s="131"/>
      <c r="I499" s="58"/>
      <c r="J499" s="62"/>
      <c r="K499" s="62"/>
      <c r="L499" s="61"/>
      <c r="M499" s="61"/>
      <c r="N499" s="61"/>
      <c r="O499" s="61"/>
    </row>
    <row r="500" spans="1:15" ht="12.75" customHeight="1" x14ac:dyDescent="0.25">
      <c r="B500" s="63"/>
      <c r="C500" s="62"/>
      <c r="D500" s="62"/>
      <c r="E500" s="62"/>
      <c r="F500" s="62"/>
      <c r="G500" s="58"/>
      <c r="H500" s="133"/>
      <c r="I500" s="58"/>
      <c r="J500" s="62"/>
      <c r="K500" s="62"/>
      <c r="L500" s="62"/>
      <c r="M500" s="61"/>
      <c r="N500" s="61"/>
      <c r="O500" s="61"/>
    </row>
    <row r="501" spans="1:15" s="63" customFormat="1" ht="12.75" customHeight="1" x14ac:dyDescent="0.2">
      <c r="A501" s="73"/>
      <c r="B501" s="146" t="s">
        <v>31</v>
      </c>
      <c r="C501" s="65" t="s">
        <v>804</v>
      </c>
      <c r="D501" s="12" t="s">
        <v>1220</v>
      </c>
      <c r="E501" s="88"/>
      <c r="F501" s="56" t="s">
        <v>115</v>
      </c>
      <c r="G501" s="58">
        <f t="shared" ref="G501" si="38">I501*(1-J501)</f>
        <v>1.26</v>
      </c>
      <c r="H501" s="130">
        <f t="shared" ref="H501" si="39">E501*G501</f>
        <v>0</v>
      </c>
      <c r="I501" s="58">
        <v>1.26</v>
      </c>
      <c r="J501" s="59">
        <f>I$16/100</f>
        <v>0</v>
      </c>
      <c r="K501" s="60">
        <v>0.03</v>
      </c>
      <c r="L501" s="61">
        <f t="shared" ref="L501" si="40">E501*K501</f>
        <v>0</v>
      </c>
      <c r="M501" s="61" t="s">
        <v>805</v>
      </c>
      <c r="N501" s="61" t="s">
        <v>806</v>
      </c>
      <c r="O501" s="61">
        <v>73089059</v>
      </c>
    </row>
    <row r="502" spans="1:15" s="63" customFormat="1" ht="12.75" customHeight="1" x14ac:dyDescent="0.2">
      <c r="A502" s="73"/>
      <c r="B502" s="146" t="s">
        <v>31</v>
      </c>
      <c r="C502" s="65" t="s">
        <v>807</v>
      </c>
      <c r="D502" s="12" t="s">
        <v>1221</v>
      </c>
      <c r="E502" s="88"/>
      <c r="F502" s="56" t="s">
        <v>115</v>
      </c>
      <c r="G502" s="58">
        <f>I502*(1-J502)</f>
        <v>1.4</v>
      </c>
      <c r="H502" s="130">
        <f>E502*G502</f>
        <v>0</v>
      </c>
      <c r="I502" s="58">
        <v>1.4</v>
      </c>
      <c r="J502" s="59">
        <f>I$16/100</f>
        <v>0</v>
      </c>
      <c r="K502" s="60">
        <v>0.04</v>
      </c>
      <c r="L502" s="61">
        <f>E502*K502</f>
        <v>0</v>
      </c>
      <c r="M502" s="61" t="s">
        <v>808</v>
      </c>
      <c r="N502" s="61" t="s">
        <v>806</v>
      </c>
      <c r="O502" s="61">
        <v>73089059</v>
      </c>
    </row>
    <row r="503" spans="1:15" s="63" customFormat="1" ht="12.75" customHeight="1" x14ac:dyDescent="0.2">
      <c r="A503" s="73"/>
      <c r="B503" s="146" t="s">
        <v>31</v>
      </c>
      <c r="C503" s="65" t="s">
        <v>809</v>
      </c>
      <c r="D503" s="12" t="s">
        <v>1222</v>
      </c>
      <c r="E503" s="88"/>
      <c r="F503" s="56" t="s">
        <v>115</v>
      </c>
      <c r="G503" s="58">
        <f>I503*(1-J503)</f>
        <v>1.48</v>
      </c>
      <c r="H503" s="130">
        <f>E503*G503</f>
        <v>0</v>
      </c>
      <c r="I503" s="58">
        <v>1.48</v>
      </c>
      <c r="J503" s="59">
        <f>I$16/100</f>
        <v>0</v>
      </c>
      <c r="K503" s="60">
        <v>0.05</v>
      </c>
      <c r="L503" s="61">
        <f>E503*K503</f>
        <v>0</v>
      </c>
      <c r="M503" s="61" t="s">
        <v>810</v>
      </c>
      <c r="N503" s="61" t="s">
        <v>806</v>
      </c>
      <c r="O503" s="61">
        <v>73089059</v>
      </c>
    </row>
    <row r="504" spans="1:15" s="63" customFormat="1" ht="12.75" customHeight="1" x14ac:dyDescent="0.2">
      <c r="A504" s="73"/>
      <c r="B504" s="149" t="s">
        <v>31</v>
      </c>
      <c r="C504" s="65" t="s">
        <v>811</v>
      </c>
      <c r="D504" s="12" t="s">
        <v>1223</v>
      </c>
      <c r="E504" s="88"/>
      <c r="F504" s="56" t="s">
        <v>115</v>
      </c>
      <c r="G504" s="58">
        <f>I504*(1-J504)</f>
        <v>7.72</v>
      </c>
      <c r="H504" s="130">
        <f>E504*G504</f>
        <v>0</v>
      </c>
      <c r="I504" s="58">
        <v>7.72</v>
      </c>
      <c r="J504" s="59">
        <f>I$16/100</f>
        <v>0</v>
      </c>
      <c r="K504" s="60">
        <v>0.25</v>
      </c>
      <c r="L504" s="61">
        <f>E504*K504</f>
        <v>0</v>
      </c>
      <c r="M504" s="61" t="s">
        <v>812</v>
      </c>
      <c r="N504" s="61" t="s">
        <v>806</v>
      </c>
      <c r="O504" s="61">
        <v>73089059</v>
      </c>
    </row>
    <row r="505" spans="1:15" ht="12.75" customHeight="1" x14ac:dyDescent="0.25">
      <c r="C505" s="62"/>
      <c r="D505" s="62"/>
      <c r="E505" s="62"/>
      <c r="F505" s="62"/>
      <c r="G505" s="62"/>
      <c r="H505" s="133"/>
      <c r="I505" s="58"/>
      <c r="J505" s="62"/>
      <c r="K505" s="62"/>
      <c r="L505" s="62"/>
      <c r="M505" s="61"/>
      <c r="N505" s="61"/>
      <c r="O505" s="61"/>
    </row>
    <row r="506" spans="1:15" ht="12.75" customHeight="1" x14ac:dyDescent="0.25">
      <c r="C506" s="62"/>
      <c r="D506" s="89" t="s">
        <v>1059</v>
      </c>
      <c r="E506" s="62"/>
      <c r="F506" s="62"/>
      <c r="G506" s="62"/>
      <c r="H506" s="131"/>
      <c r="I506" s="151"/>
      <c r="J506" s="62"/>
      <c r="K506" s="62"/>
      <c r="L506" s="61"/>
      <c r="M506" s="61"/>
      <c r="N506" s="61"/>
      <c r="O506" s="61"/>
    </row>
    <row r="507" spans="1:15" ht="12.75" customHeight="1" x14ac:dyDescent="0.25">
      <c r="C507" s="90"/>
      <c r="D507" s="62"/>
      <c r="E507" s="62"/>
      <c r="F507" s="62"/>
      <c r="G507" s="62"/>
      <c r="H507" s="131"/>
      <c r="I507" s="151"/>
      <c r="J507" s="62"/>
      <c r="K507" s="62"/>
      <c r="L507" s="61"/>
      <c r="M507" s="61"/>
      <c r="N507" s="61"/>
      <c r="O507" s="61"/>
    </row>
    <row r="508" spans="1:15" ht="12.75" customHeight="1" x14ac:dyDescent="0.25">
      <c r="C508" s="64" t="s">
        <v>1060</v>
      </c>
      <c r="D508" s="91" t="s">
        <v>1202</v>
      </c>
      <c r="E508" s="92"/>
      <c r="F508" s="93" t="s">
        <v>115</v>
      </c>
      <c r="G508" s="94">
        <f>I508*(1-J508)</f>
        <v>14</v>
      </c>
      <c r="H508" s="134">
        <f>E508*G508</f>
        <v>0</v>
      </c>
      <c r="I508" s="152">
        <v>14</v>
      </c>
      <c r="J508" s="95"/>
      <c r="K508" s="96"/>
      <c r="L508" s="81"/>
      <c r="M508" s="81">
        <v>8592648000006</v>
      </c>
      <c r="N508" s="81"/>
      <c r="O508" s="81"/>
    </row>
    <row r="509" spans="1:15" ht="12.75" customHeight="1" x14ac:dyDescent="0.25">
      <c r="C509" s="64" t="s">
        <v>1061</v>
      </c>
      <c r="D509" s="91" t="s">
        <v>1203</v>
      </c>
      <c r="E509" s="92"/>
      <c r="F509" s="93" t="s">
        <v>115</v>
      </c>
      <c r="G509" s="94">
        <f>I509*(1-J509)</f>
        <v>8</v>
      </c>
      <c r="H509" s="134">
        <f>E509*G509</f>
        <v>0</v>
      </c>
      <c r="I509" s="152">
        <v>8</v>
      </c>
      <c r="J509" s="95"/>
      <c r="K509" s="96"/>
      <c r="L509" s="81"/>
      <c r="M509" s="81">
        <v>8592648000020</v>
      </c>
      <c r="N509" s="81"/>
      <c r="O509" s="81"/>
    </row>
    <row r="510" spans="1:15" ht="12.75" customHeight="1" x14ac:dyDescent="0.25"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</row>
    <row r="511" spans="1:15" ht="12.75" customHeight="1" thickBot="1" x14ac:dyDescent="0.3"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</row>
    <row r="512" spans="1:15" ht="12.75" customHeight="1" x14ac:dyDescent="0.25">
      <c r="C512" s="163" t="s">
        <v>1194</v>
      </c>
      <c r="D512" s="164"/>
      <c r="O512" s="63"/>
    </row>
    <row r="513" spans="1:81" ht="12.75" customHeight="1" x14ac:dyDescent="0.25">
      <c r="C513" s="36" t="s">
        <v>18</v>
      </c>
      <c r="D513" s="37" t="s">
        <v>1195</v>
      </c>
      <c r="O513" s="63"/>
    </row>
    <row r="514" spans="1:81" s="2" customFormat="1" ht="12.75" customHeight="1" x14ac:dyDescent="0.25">
      <c r="A514" s="63"/>
      <c r="C514" s="38" t="s">
        <v>19</v>
      </c>
      <c r="D514" s="37" t="s">
        <v>1196</v>
      </c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  <c r="AI514" s="63"/>
      <c r="AJ514" s="63"/>
      <c r="AK514" s="63"/>
      <c r="AL514" s="63"/>
      <c r="AM514" s="63"/>
      <c r="AN514" s="63"/>
      <c r="AO514" s="63"/>
      <c r="AP514" s="63"/>
      <c r="AQ514" s="63"/>
      <c r="AR514" s="63"/>
      <c r="AS514" s="63"/>
      <c r="AT514" s="63"/>
      <c r="AU514" s="63"/>
      <c r="AV514" s="63"/>
      <c r="AW514" s="63"/>
      <c r="AX514" s="63"/>
      <c r="AY514" s="63"/>
      <c r="AZ514" s="63"/>
      <c r="BA514" s="63"/>
      <c r="BB514" s="63"/>
      <c r="BC514" s="63"/>
      <c r="BD514" s="63"/>
      <c r="BE514" s="63"/>
      <c r="BF514" s="63"/>
      <c r="BG514" s="63"/>
      <c r="BH514" s="63"/>
      <c r="BI514" s="63"/>
      <c r="BJ514" s="63"/>
      <c r="BK514" s="63"/>
      <c r="BL514" s="63"/>
      <c r="BM514" s="63"/>
      <c r="BN514" s="63"/>
      <c r="BO514" s="63"/>
      <c r="BP514" s="63"/>
      <c r="BQ514" s="63"/>
      <c r="BR514" s="63"/>
      <c r="BS514" s="63"/>
      <c r="BT514" s="63"/>
      <c r="BU514" s="63"/>
      <c r="BV514" s="63"/>
      <c r="BW514" s="63"/>
      <c r="BX514" s="63"/>
      <c r="BY514" s="63"/>
      <c r="BZ514" s="63"/>
      <c r="CA514" s="63"/>
      <c r="CB514" s="63"/>
      <c r="CC514" s="63"/>
    </row>
    <row r="515" spans="1:81" s="2" customFormat="1" ht="12.75" customHeight="1" x14ac:dyDescent="0.25">
      <c r="A515" s="63"/>
      <c r="C515" s="38" t="s">
        <v>1197</v>
      </c>
      <c r="D515" s="37" t="s">
        <v>1198</v>
      </c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  <c r="AI515" s="63"/>
      <c r="AJ515" s="63"/>
      <c r="AK515" s="63"/>
      <c r="AL515" s="63"/>
      <c r="AM515" s="63"/>
      <c r="AN515" s="63"/>
      <c r="AO515" s="63"/>
      <c r="AP515" s="63"/>
      <c r="AQ515" s="63"/>
      <c r="AR515" s="63"/>
      <c r="AS515" s="63"/>
      <c r="AT515" s="63"/>
      <c r="AU515" s="63"/>
      <c r="AV515" s="63"/>
      <c r="AW515" s="63"/>
      <c r="AX515" s="63"/>
      <c r="AY515" s="63"/>
      <c r="AZ515" s="63"/>
      <c r="BA515" s="63"/>
      <c r="BB515" s="63"/>
      <c r="BC515" s="63"/>
      <c r="BD515" s="63"/>
      <c r="BE515" s="63"/>
      <c r="BF515" s="63"/>
      <c r="BG515" s="63"/>
      <c r="BH515" s="63"/>
      <c r="BI515" s="63"/>
      <c r="BJ515" s="63"/>
      <c r="BK515" s="63"/>
      <c r="BL515" s="63"/>
      <c r="BM515" s="63"/>
      <c r="BN515" s="63"/>
      <c r="BO515" s="63"/>
      <c r="BP515" s="63"/>
      <c r="BQ515" s="63"/>
      <c r="BR515" s="63"/>
      <c r="BS515" s="63"/>
      <c r="BT515" s="63"/>
      <c r="BU515" s="63"/>
      <c r="BV515" s="63"/>
      <c r="BW515" s="63"/>
      <c r="BX515" s="63"/>
      <c r="BY515" s="63"/>
      <c r="BZ515" s="63"/>
      <c r="CA515" s="63"/>
      <c r="CB515" s="63"/>
      <c r="CC515" s="63"/>
    </row>
    <row r="516" spans="1:81" s="2" customFormat="1" ht="12.75" customHeight="1" x14ac:dyDescent="0.25">
      <c r="A516" s="63"/>
      <c r="C516" s="38" t="s">
        <v>20</v>
      </c>
      <c r="D516" s="37" t="s">
        <v>1199</v>
      </c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  <c r="AA516" s="63"/>
      <c r="AB516" s="63"/>
      <c r="AC516" s="63"/>
      <c r="AD516" s="63"/>
      <c r="AE516" s="63"/>
      <c r="AF516" s="63"/>
      <c r="AG516" s="63"/>
      <c r="AH516" s="63"/>
      <c r="AI516" s="63"/>
      <c r="AJ516" s="63"/>
      <c r="AK516" s="63"/>
      <c r="AL516" s="63"/>
      <c r="AM516" s="63"/>
      <c r="AN516" s="63"/>
      <c r="AO516" s="63"/>
      <c r="AP516" s="63"/>
      <c r="AQ516" s="63"/>
      <c r="AR516" s="63"/>
      <c r="AS516" s="63"/>
      <c r="AT516" s="63"/>
      <c r="AU516" s="63"/>
      <c r="AV516" s="63"/>
      <c r="AW516" s="63"/>
      <c r="AX516" s="63"/>
      <c r="AY516" s="63"/>
      <c r="AZ516" s="63"/>
      <c r="BA516" s="63"/>
      <c r="BB516" s="63"/>
      <c r="BC516" s="63"/>
      <c r="BD516" s="63"/>
      <c r="BE516" s="63"/>
      <c r="BF516" s="63"/>
      <c r="BG516" s="63"/>
      <c r="BH516" s="63"/>
      <c r="BI516" s="63"/>
      <c r="BJ516" s="63"/>
      <c r="BK516" s="63"/>
      <c r="BL516" s="63"/>
      <c r="BM516" s="63"/>
      <c r="BN516" s="63"/>
      <c r="BO516" s="63"/>
      <c r="BP516" s="63"/>
      <c r="BQ516" s="63"/>
      <c r="BR516" s="63"/>
      <c r="BS516" s="63"/>
      <c r="BT516" s="63"/>
      <c r="BU516" s="63"/>
      <c r="BV516" s="63"/>
      <c r="BW516" s="63"/>
      <c r="BX516" s="63"/>
      <c r="BY516" s="63"/>
      <c r="BZ516" s="63"/>
      <c r="CA516" s="63"/>
      <c r="CB516" s="63"/>
      <c r="CC516" s="63"/>
    </row>
    <row r="517" spans="1:81" s="2" customFormat="1" ht="12.75" customHeight="1" x14ac:dyDescent="0.25">
      <c r="A517" s="63"/>
      <c r="C517" s="38" t="s">
        <v>21</v>
      </c>
      <c r="D517" s="37" t="s">
        <v>22</v>
      </c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  <c r="AI517" s="63"/>
      <c r="AJ517" s="63"/>
      <c r="AK517" s="63"/>
      <c r="AL517" s="63"/>
      <c r="AM517" s="63"/>
      <c r="AN517" s="63"/>
      <c r="AO517" s="63"/>
      <c r="AP517" s="63"/>
      <c r="AQ517" s="63"/>
      <c r="AR517" s="63"/>
      <c r="AS517" s="63"/>
      <c r="AT517" s="63"/>
      <c r="AU517" s="63"/>
      <c r="AV517" s="63"/>
      <c r="AW517" s="63"/>
      <c r="AX517" s="63"/>
      <c r="AY517" s="63"/>
      <c r="AZ517" s="63"/>
      <c r="BA517" s="63"/>
      <c r="BB517" s="63"/>
      <c r="BC517" s="63"/>
      <c r="BD517" s="63"/>
      <c r="BE517" s="63"/>
      <c r="BF517" s="63"/>
      <c r="BG517" s="63"/>
      <c r="BH517" s="63"/>
      <c r="BI517" s="63"/>
      <c r="BJ517" s="63"/>
      <c r="BK517" s="63"/>
      <c r="BL517" s="63"/>
      <c r="BM517" s="63"/>
      <c r="BN517" s="63"/>
      <c r="BO517" s="63"/>
      <c r="BP517" s="63"/>
      <c r="BQ517" s="63"/>
      <c r="BR517" s="63"/>
      <c r="BS517" s="63"/>
      <c r="BT517" s="63"/>
      <c r="BU517" s="63"/>
      <c r="BV517" s="63"/>
      <c r="BW517" s="63"/>
      <c r="BX517" s="63"/>
      <c r="BY517" s="63"/>
      <c r="BZ517" s="63"/>
      <c r="CA517" s="63"/>
      <c r="CB517" s="63"/>
      <c r="CC517" s="63"/>
    </row>
    <row r="518" spans="1:81" s="2" customFormat="1" ht="12.75" customHeight="1" x14ac:dyDescent="0.25">
      <c r="A518" s="63"/>
      <c r="C518" s="38" t="s">
        <v>23</v>
      </c>
      <c r="D518" s="37" t="s">
        <v>24</v>
      </c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  <c r="AA518" s="63"/>
      <c r="AB518" s="63"/>
      <c r="AC518" s="63"/>
      <c r="AD518" s="63"/>
      <c r="AE518" s="63"/>
      <c r="AF518" s="63"/>
      <c r="AG518" s="63"/>
      <c r="AH518" s="63"/>
      <c r="AI518" s="63"/>
      <c r="AJ518" s="63"/>
      <c r="AK518" s="63"/>
      <c r="AL518" s="63"/>
      <c r="AM518" s="63"/>
      <c r="AN518" s="63"/>
      <c r="AO518" s="63"/>
      <c r="AP518" s="63"/>
      <c r="AQ518" s="63"/>
      <c r="AR518" s="63"/>
      <c r="AS518" s="63"/>
      <c r="AT518" s="63"/>
      <c r="AU518" s="63"/>
      <c r="AV518" s="63"/>
      <c r="AW518" s="63"/>
      <c r="AX518" s="63"/>
      <c r="AY518" s="63"/>
      <c r="AZ518" s="63"/>
      <c r="BA518" s="63"/>
      <c r="BB518" s="63"/>
      <c r="BC518" s="63"/>
      <c r="BD518" s="63"/>
      <c r="BE518" s="63"/>
      <c r="BF518" s="63"/>
      <c r="BG518" s="63"/>
      <c r="BH518" s="63"/>
      <c r="BI518" s="63"/>
      <c r="BJ518" s="63"/>
      <c r="BK518" s="63"/>
      <c r="BL518" s="63"/>
      <c r="BM518" s="63"/>
      <c r="BN518" s="63"/>
      <c r="BO518" s="63"/>
      <c r="BP518" s="63"/>
      <c r="BQ518" s="63"/>
      <c r="BR518" s="63"/>
      <c r="BS518" s="63"/>
      <c r="BT518" s="63"/>
      <c r="BU518" s="63"/>
      <c r="BV518" s="63"/>
      <c r="BW518" s="63"/>
      <c r="BX518" s="63"/>
      <c r="BY518" s="63"/>
      <c r="BZ518" s="63"/>
      <c r="CA518" s="63"/>
      <c r="CB518" s="63"/>
      <c r="CC518" s="63"/>
    </row>
    <row r="519" spans="1:81" s="2" customFormat="1" ht="12.75" customHeight="1" x14ac:dyDescent="0.25">
      <c r="A519" s="63"/>
      <c r="C519" s="38" t="s">
        <v>25</v>
      </c>
      <c r="D519" s="37" t="s">
        <v>26</v>
      </c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3"/>
      <c r="AJ519" s="63"/>
      <c r="AK519" s="63"/>
      <c r="AL519" s="63"/>
      <c r="AM519" s="63"/>
      <c r="AN519" s="63"/>
      <c r="AO519" s="63"/>
      <c r="AP519" s="63"/>
      <c r="AQ519" s="63"/>
      <c r="AR519" s="63"/>
      <c r="AS519" s="63"/>
      <c r="AT519" s="63"/>
      <c r="AU519" s="63"/>
      <c r="AV519" s="63"/>
      <c r="AW519" s="63"/>
      <c r="AX519" s="63"/>
      <c r="AY519" s="63"/>
      <c r="AZ519" s="63"/>
      <c r="BA519" s="63"/>
      <c r="BB519" s="63"/>
      <c r="BC519" s="63"/>
      <c r="BD519" s="63"/>
      <c r="BE519" s="63"/>
      <c r="BF519" s="63"/>
      <c r="BG519" s="63"/>
      <c r="BH519" s="63"/>
      <c r="BI519" s="63"/>
      <c r="BJ519" s="63"/>
      <c r="BK519" s="63"/>
      <c r="BL519" s="63"/>
      <c r="BM519" s="63"/>
      <c r="BN519" s="63"/>
      <c r="BO519" s="63"/>
      <c r="BP519" s="63"/>
      <c r="BQ519" s="63"/>
      <c r="BR519" s="63"/>
      <c r="BS519" s="63"/>
      <c r="BT519" s="63"/>
      <c r="BU519" s="63"/>
      <c r="BV519" s="63"/>
      <c r="BW519" s="63"/>
      <c r="BX519" s="63"/>
      <c r="BY519" s="63"/>
      <c r="BZ519" s="63"/>
      <c r="CA519" s="63"/>
      <c r="CB519" s="63"/>
      <c r="CC519" s="63"/>
    </row>
    <row r="520" spans="1:81" s="2" customFormat="1" ht="12.75" customHeight="1" x14ac:dyDescent="0.25">
      <c r="A520" s="63"/>
      <c r="C520" s="38" t="s">
        <v>27</v>
      </c>
      <c r="D520" s="37" t="s">
        <v>1200</v>
      </c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  <c r="AA520" s="63"/>
      <c r="AB520" s="63"/>
      <c r="AC520" s="63"/>
      <c r="AD520" s="63"/>
      <c r="AE520" s="63"/>
      <c r="AF520" s="63"/>
      <c r="AG520" s="63"/>
      <c r="AH520" s="63"/>
      <c r="AI520" s="63"/>
      <c r="AJ520" s="63"/>
      <c r="AK520" s="63"/>
      <c r="AL520" s="63"/>
      <c r="AM520" s="63"/>
      <c r="AN520" s="63"/>
      <c r="AO520" s="63"/>
      <c r="AP520" s="63"/>
      <c r="AQ520" s="63"/>
      <c r="AR520" s="63"/>
      <c r="AS520" s="63"/>
      <c r="AT520" s="63"/>
      <c r="AU520" s="63"/>
      <c r="AV520" s="63"/>
      <c r="AW520" s="63"/>
      <c r="AX520" s="63"/>
      <c r="AY520" s="63"/>
      <c r="AZ520" s="63"/>
      <c r="BA520" s="63"/>
      <c r="BB520" s="63"/>
      <c r="BC520" s="63"/>
      <c r="BD520" s="63"/>
      <c r="BE520" s="63"/>
      <c r="BF520" s="63"/>
      <c r="BG520" s="63"/>
      <c r="BH520" s="63"/>
      <c r="BI520" s="63"/>
      <c r="BJ520" s="63"/>
      <c r="BK520" s="63"/>
      <c r="BL520" s="63"/>
      <c r="BM520" s="63"/>
      <c r="BN520" s="63"/>
      <c r="BO520" s="63"/>
      <c r="BP520" s="63"/>
      <c r="BQ520" s="63"/>
      <c r="BR520" s="63"/>
      <c r="BS520" s="63"/>
      <c r="BT520" s="63"/>
      <c r="BU520" s="63"/>
      <c r="BV520" s="63"/>
      <c r="BW520" s="63"/>
      <c r="BX520" s="63"/>
      <c r="BY520" s="63"/>
      <c r="BZ520" s="63"/>
      <c r="CA520" s="63"/>
      <c r="CB520" s="63"/>
      <c r="CC520" s="63"/>
    </row>
    <row r="521" spans="1:81" s="2" customFormat="1" ht="12.75" customHeight="1" thickBot="1" x14ac:dyDescent="0.3">
      <c r="A521" s="63"/>
      <c r="C521" s="39" t="s">
        <v>28</v>
      </c>
      <c r="D521" s="40" t="s">
        <v>1201</v>
      </c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  <c r="AA521" s="63"/>
      <c r="AB521" s="63"/>
      <c r="AC521" s="63"/>
      <c r="AD521" s="63"/>
      <c r="AE521" s="63"/>
      <c r="AF521" s="63"/>
      <c r="AG521" s="63"/>
      <c r="AH521" s="63"/>
      <c r="AI521" s="63"/>
      <c r="AJ521" s="63"/>
      <c r="AK521" s="63"/>
      <c r="AL521" s="63"/>
      <c r="AM521" s="63"/>
      <c r="AN521" s="63"/>
      <c r="AO521" s="63"/>
      <c r="AP521" s="63"/>
      <c r="AQ521" s="63"/>
      <c r="AR521" s="63"/>
      <c r="AS521" s="63"/>
      <c r="AT521" s="63"/>
      <c r="AU521" s="63"/>
      <c r="AV521" s="63"/>
      <c r="AW521" s="63"/>
      <c r="AX521" s="63"/>
      <c r="AY521" s="63"/>
      <c r="AZ521" s="63"/>
      <c r="BA521" s="63"/>
      <c r="BB521" s="63"/>
      <c r="BC521" s="63"/>
      <c r="BD521" s="63"/>
      <c r="BE521" s="63"/>
      <c r="BF521" s="63"/>
      <c r="BG521" s="63"/>
      <c r="BH521" s="63"/>
      <c r="BI521" s="63"/>
      <c r="BJ521" s="63"/>
      <c r="BK521" s="63"/>
      <c r="BL521" s="63"/>
      <c r="BM521" s="63"/>
      <c r="BN521" s="63"/>
      <c r="BO521" s="63"/>
      <c r="BP521" s="63"/>
      <c r="BQ521" s="63"/>
      <c r="BR521" s="63"/>
      <c r="BS521" s="63"/>
      <c r="BT521" s="63"/>
      <c r="BU521" s="63"/>
      <c r="BV521" s="63"/>
      <c r="BW521" s="63"/>
      <c r="BX521" s="63"/>
      <c r="BY521" s="63"/>
      <c r="BZ521" s="63"/>
      <c r="CA521" s="63"/>
      <c r="CB521" s="63"/>
      <c r="CC521" s="63"/>
    </row>
    <row r="523" spans="1:81" ht="12.75" customHeight="1" x14ac:dyDescent="0.25">
      <c r="C523" s="3" t="s">
        <v>1820</v>
      </c>
    </row>
    <row r="524" spans="1:81" ht="12.75" customHeight="1" x14ac:dyDescent="0.25">
      <c r="C524" s="53" t="s">
        <v>1821</v>
      </c>
    </row>
    <row r="525" spans="1:81" ht="12.75" customHeight="1" x14ac:dyDescent="0.25">
      <c r="C525" s="162" t="s">
        <v>1822</v>
      </c>
      <c r="D525" s="162"/>
    </row>
    <row r="526" spans="1:81" s="2" customFormat="1" ht="12.75" customHeight="1" x14ac:dyDescent="0.25">
      <c r="A526" s="63"/>
      <c r="C526" s="138" t="s">
        <v>1823</v>
      </c>
      <c r="D526" s="139"/>
      <c r="E526" s="139"/>
      <c r="F526" s="139"/>
      <c r="G526" s="139"/>
      <c r="H526" s="139"/>
      <c r="I526" s="139"/>
      <c r="J526" s="139"/>
      <c r="K526" s="139"/>
      <c r="L526" s="139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  <c r="AA526" s="63"/>
      <c r="AB526" s="63"/>
      <c r="AC526" s="63"/>
      <c r="AD526" s="63"/>
      <c r="AE526" s="63"/>
      <c r="AF526" s="63"/>
      <c r="AG526" s="63"/>
      <c r="AH526" s="63"/>
      <c r="AI526" s="63"/>
      <c r="AJ526" s="63"/>
      <c r="AK526" s="63"/>
      <c r="AL526" s="63"/>
      <c r="AM526" s="63"/>
      <c r="AN526" s="63"/>
      <c r="AO526" s="63"/>
      <c r="AP526" s="63"/>
      <c r="AQ526" s="63"/>
      <c r="AR526" s="63"/>
      <c r="AS526" s="63"/>
      <c r="AT526" s="63"/>
      <c r="AU526" s="63"/>
      <c r="AV526" s="63"/>
      <c r="AW526" s="63"/>
      <c r="AX526" s="63"/>
      <c r="AY526" s="63"/>
      <c r="AZ526" s="63"/>
      <c r="BA526" s="63"/>
      <c r="BB526" s="63"/>
      <c r="BC526" s="63"/>
      <c r="BD526" s="63"/>
      <c r="BE526" s="63"/>
      <c r="BF526" s="63"/>
      <c r="BG526" s="63"/>
      <c r="BH526" s="63"/>
      <c r="BI526" s="63"/>
      <c r="BJ526" s="63"/>
      <c r="BK526" s="63"/>
      <c r="BL526" s="63"/>
      <c r="BM526" s="63"/>
      <c r="BN526" s="63"/>
      <c r="BO526" s="63"/>
      <c r="BP526" s="63"/>
      <c r="BQ526" s="63"/>
      <c r="BR526" s="63"/>
      <c r="BS526" s="63"/>
      <c r="BT526" s="63"/>
      <c r="BU526" s="63"/>
      <c r="BV526" s="63"/>
      <c r="BW526" s="63"/>
      <c r="BX526" s="63"/>
      <c r="BY526" s="63"/>
      <c r="BZ526" s="63"/>
      <c r="CA526" s="63"/>
      <c r="CB526" s="63"/>
      <c r="CC526" s="63"/>
    </row>
    <row r="527" spans="1:81" s="14" customFormat="1" ht="12.75" customHeight="1" x14ac:dyDescent="0.25">
      <c r="A527" s="63"/>
      <c r="B527" s="2"/>
      <c r="L527" s="9"/>
      <c r="M527" s="9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  <c r="AA527" s="63"/>
      <c r="AB527" s="63"/>
      <c r="AC527" s="63"/>
      <c r="AD527" s="63"/>
      <c r="AE527" s="63"/>
      <c r="AF527" s="63"/>
      <c r="AG527" s="63"/>
      <c r="AH527" s="63"/>
      <c r="AI527" s="63"/>
      <c r="AJ527" s="63"/>
      <c r="AK527" s="63"/>
      <c r="AL527" s="63"/>
      <c r="AM527" s="63"/>
      <c r="AN527" s="63"/>
      <c r="AO527" s="63"/>
      <c r="AP527" s="63"/>
      <c r="AQ527" s="63"/>
      <c r="AR527" s="63"/>
      <c r="AS527" s="63"/>
      <c r="AT527" s="63"/>
      <c r="AU527" s="63"/>
      <c r="AV527" s="63"/>
      <c r="AW527" s="63"/>
      <c r="AX527" s="63"/>
      <c r="AY527" s="63"/>
      <c r="AZ527" s="63"/>
      <c r="BA527" s="63"/>
      <c r="BB527" s="63"/>
      <c r="BC527" s="63"/>
      <c r="BD527" s="63"/>
      <c r="BE527" s="63"/>
      <c r="BF527" s="63"/>
      <c r="BG527" s="63"/>
      <c r="BH527" s="63"/>
      <c r="BI527" s="63"/>
      <c r="BJ527" s="63"/>
      <c r="BK527" s="63"/>
      <c r="BL527" s="63"/>
      <c r="BM527" s="63"/>
      <c r="BN527" s="63"/>
      <c r="BO527" s="63"/>
      <c r="BP527" s="63"/>
      <c r="BQ527" s="63"/>
      <c r="BR527" s="63"/>
      <c r="BS527" s="63"/>
      <c r="BT527" s="63"/>
      <c r="BU527" s="63"/>
      <c r="BV527" s="63"/>
      <c r="BW527" s="63"/>
      <c r="BX527" s="63"/>
      <c r="BY527" s="63"/>
      <c r="BZ527" s="63"/>
      <c r="CA527" s="63"/>
      <c r="CB527" s="63"/>
      <c r="CC527" s="63"/>
    </row>
    <row r="528" spans="1:81" s="14" customFormat="1" ht="12.75" customHeight="1" x14ac:dyDescent="0.25">
      <c r="A528" s="63"/>
      <c r="B528" s="2"/>
      <c r="D528" s="31" t="s">
        <v>813</v>
      </c>
      <c r="L528" s="9"/>
      <c r="M528" s="9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  <c r="AI528" s="63"/>
      <c r="AJ528" s="63"/>
      <c r="AK528" s="63"/>
      <c r="AL528" s="63"/>
      <c r="AM528" s="63"/>
      <c r="AN528" s="63"/>
      <c r="AO528" s="63"/>
      <c r="AP528" s="63"/>
      <c r="AQ528" s="63"/>
      <c r="AR528" s="63"/>
      <c r="AS528" s="63"/>
      <c r="AT528" s="63"/>
      <c r="AU528" s="63"/>
      <c r="AV528" s="63"/>
      <c r="AW528" s="63"/>
      <c r="AX528" s="63"/>
      <c r="AY528" s="63"/>
      <c r="AZ528" s="63"/>
      <c r="BA528" s="63"/>
      <c r="BB528" s="63"/>
      <c r="BC528" s="63"/>
      <c r="BD528" s="63"/>
      <c r="BE528" s="63"/>
      <c r="BF528" s="63"/>
      <c r="BG528" s="63"/>
      <c r="BH528" s="63"/>
      <c r="BI528" s="63"/>
      <c r="BJ528" s="63"/>
      <c r="BK528" s="63"/>
      <c r="BL528" s="63"/>
      <c r="BM528" s="63"/>
      <c r="BN528" s="63"/>
      <c r="BO528" s="63"/>
      <c r="BP528" s="63"/>
      <c r="BQ528" s="63"/>
      <c r="BR528" s="63"/>
      <c r="BS528" s="63"/>
      <c r="BT528" s="63"/>
      <c r="BU528" s="63"/>
      <c r="BV528" s="63"/>
      <c r="BW528" s="63"/>
      <c r="BX528" s="63"/>
      <c r="BY528" s="63"/>
      <c r="BZ528" s="63"/>
      <c r="CA528" s="63"/>
      <c r="CB528" s="63"/>
      <c r="CC528" s="63"/>
    </row>
    <row r="529" spans="1:81" s="14" customFormat="1" ht="12.75" customHeight="1" x14ac:dyDescent="0.25">
      <c r="A529" s="63"/>
      <c r="B529" s="2"/>
      <c r="D529" s="31" t="s">
        <v>814</v>
      </c>
      <c r="E529" s="2"/>
      <c r="H529" s="71"/>
      <c r="I529" s="72"/>
      <c r="J529" s="71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  <c r="AA529" s="63"/>
      <c r="AB529" s="63"/>
      <c r="AC529" s="63"/>
      <c r="AD529" s="63"/>
      <c r="AE529" s="63"/>
      <c r="AF529" s="63"/>
      <c r="AG529" s="63"/>
      <c r="AH529" s="63"/>
      <c r="AI529" s="63"/>
      <c r="AJ529" s="63"/>
      <c r="AK529" s="63"/>
      <c r="AL529" s="63"/>
      <c r="AM529" s="63"/>
      <c r="AN529" s="63"/>
      <c r="AO529" s="63"/>
      <c r="AP529" s="63"/>
      <c r="AQ529" s="63"/>
      <c r="AR529" s="63"/>
      <c r="AS529" s="63"/>
      <c r="AT529" s="63"/>
      <c r="AU529" s="63"/>
      <c r="AV529" s="63"/>
      <c r="AW529" s="63"/>
      <c r="AX529" s="63"/>
      <c r="AY529" s="63"/>
      <c r="AZ529" s="63"/>
      <c r="BA529" s="63"/>
      <c r="BB529" s="63"/>
      <c r="BC529" s="63"/>
      <c r="BD529" s="63"/>
      <c r="BE529" s="63"/>
      <c r="BF529" s="63"/>
      <c r="BG529" s="63"/>
      <c r="BH529" s="63"/>
      <c r="BI529" s="63"/>
      <c r="BJ529" s="63"/>
      <c r="BK529" s="63"/>
      <c r="BL529" s="63"/>
      <c r="BM529" s="63"/>
      <c r="BN529" s="63"/>
      <c r="BO529" s="63"/>
      <c r="BP529" s="63"/>
      <c r="BQ529" s="63"/>
      <c r="BR529" s="63"/>
      <c r="BS529" s="63"/>
      <c r="BT529" s="63"/>
      <c r="BU529" s="63"/>
      <c r="BV529" s="63"/>
      <c r="BW529" s="63"/>
      <c r="BX529" s="63"/>
      <c r="BY529" s="63"/>
      <c r="BZ529" s="63"/>
      <c r="CA529" s="63"/>
      <c r="CB529" s="63"/>
      <c r="CC529" s="63"/>
    </row>
    <row r="530" spans="1:81" s="14" customFormat="1" ht="12.75" customHeight="1" x14ac:dyDescent="0.25">
      <c r="A530" s="63"/>
      <c r="B530" s="2"/>
      <c r="D530" s="31" t="s">
        <v>815</v>
      </c>
      <c r="E530" s="2"/>
      <c r="H530" s="71"/>
      <c r="I530" s="72"/>
      <c r="J530" s="71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  <c r="AA530" s="63"/>
      <c r="AB530" s="63"/>
      <c r="AC530" s="63"/>
      <c r="AD530" s="63"/>
      <c r="AE530" s="63"/>
      <c r="AF530" s="63"/>
      <c r="AG530" s="63"/>
      <c r="AH530" s="63"/>
      <c r="AI530" s="63"/>
      <c r="AJ530" s="63"/>
      <c r="AK530" s="63"/>
      <c r="AL530" s="63"/>
      <c r="AM530" s="63"/>
      <c r="AN530" s="63"/>
      <c r="AO530" s="63"/>
      <c r="AP530" s="63"/>
      <c r="AQ530" s="63"/>
      <c r="AR530" s="63"/>
      <c r="AS530" s="63"/>
      <c r="AT530" s="63"/>
      <c r="AU530" s="63"/>
      <c r="AV530" s="63"/>
      <c r="AW530" s="63"/>
      <c r="AX530" s="63"/>
      <c r="AY530" s="63"/>
      <c r="AZ530" s="63"/>
      <c r="BA530" s="63"/>
      <c r="BB530" s="63"/>
      <c r="BC530" s="63"/>
      <c r="BD530" s="63"/>
      <c r="BE530" s="63"/>
      <c r="BF530" s="63"/>
      <c r="BG530" s="63"/>
      <c r="BH530" s="63"/>
      <c r="BI530" s="63"/>
      <c r="BJ530" s="63"/>
      <c r="BK530" s="63"/>
      <c r="BL530" s="63"/>
      <c r="BM530" s="63"/>
      <c r="BN530" s="63"/>
      <c r="BO530" s="63"/>
      <c r="BP530" s="63"/>
      <c r="BQ530" s="63"/>
      <c r="BR530" s="63"/>
      <c r="BS530" s="63"/>
      <c r="BT530" s="63"/>
      <c r="BU530" s="63"/>
      <c r="BV530" s="63"/>
      <c r="BW530" s="63"/>
      <c r="BX530" s="63"/>
      <c r="BY530" s="63"/>
      <c r="BZ530" s="63"/>
      <c r="CA530" s="63"/>
      <c r="CB530" s="63"/>
      <c r="CC530" s="63"/>
    </row>
    <row r="531" spans="1:81" s="14" customFormat="1" ht="12.75" customHeight="1" x14ac:dyDescent="0.25">
      <c r="A531" s="63"/>
      <c r="B531" s="2"/>
      <c r="E531" s="2"/>
      <c r="H531" s="71"/>
      <c r="I531" s="72"/>
      <c r="J531" s="71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  <c r="AA531" s="63"/>
      <c r="AB531" s="63"/>
      <c r="AC531" s="63"/>
      <c r="AD531" s="63"/>
      <c r="AE531" s="63"/>
      <c r="AF531" s="63"/>
      <c r="AG531" s="63"/>
      <c r="AH531" s="63"/>
      <c r="AI531" s="63"/>
      <c r="AJ531" s="63"/>
      <c r="AK531" s="63"/>
      <c r="AL531" s="63"/>
      <c r="AM531" s="63"/>
      <c r="AN531" s="63"/>
      <c r="AO531" s="63"/>
      <c r="AP531" s="63"/>
      <c r="AQ531" s="63"/>
      <c r="AR531" s="63"/>
      <c r="AS531" s="63"/>
      <c r="AT531" s="63"/>
      <c r="AU531" s="63"/>
      <c r="AV531" s="63"/>
      <c r="AW531" s="63"/>
      <c r="AX531" s="63"/>
      <c r="AY531" s="63"/>
      <c r="AZ531" s="63"/>
      <c r="BA531" s="63"/>
      <c r="BB531" s="63"/>
      <c r="BC531" s="63"/>
      <c r="BD531" s="63"/>
      <c r="BE531" s="63"/>
      <c r="BF531" s="63"/>
      <c r="BG531" s="63"/>
      <c r="BH531" s="63"/>
      <c r="BI531" s="63"/>
      <c r="BJ531" s="63"/>
      <c r="BK531" s="63"/>
      <c r="BL531" s="63"/>
      <c r="BM531" s="63"/>
      <c r="BN531" s="63"/>
      <c r="BO531" s="63"/>
      <c r="BP531" s="63"/>
      <c r="BQ531" s="63"/>
      <c r="BR531" s="63"/>
      <c r="BS531" s="63"/>
      <c r="BT531" s="63"/>
      <c r="BU531" s="63"/>
      <c r="BV531" s="63"/>
      <c r="BW531" s="63"/>
      <c r="BX531" s="63"/>
      <c r="BY531" s="63"/>
      <c r="BZ531" s="63"/>
      <c r="CA531" s="63"/>
      <c r="CB531" s="63"/>
      <c r="CC531" s="63"/>
    </row>
    <row r="532" spans="1:81" s="14" customFormat="1" ht="12.75" customHeight="1" x14ac:dyDescent="0.25">
      <c r="A532" s="63"/>
      <c r="B532" s="2"/>
      <c r="C532" s="3" t="s">
        <v>1824</v>
      </c>
      <c r="D532" s="3"/>
      <c r="E532" s="3"/>
      <c r="F532" s="3"/>
      <c r="G532" s="3"/>
      <c r="H532" s="3"/>
      <c r="I532" s="3"/>
      <c r="J532" s="3"/>
      <c r="K532" s="3"/>
      <c r="N532" s="12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  <c r="AA532" s="63"/>
      <c r="AB532" s="63"/>
      <c r="AC532" s="63"/>
      <c r="AD532" s="63"/>
      <c r="AE532" s="63"/>
      <c r="AF532" s="63"/>
      <c r="AG532" s="63"/>
      <c r="AH532" s="63"/>
      <c r="AI532" s="63"/>
      <c r="AJ532" s="63"/>
      <c r="AK532" s="63"/>
      <c r="AL532" s="63"/>
      <c r="AM532" s="63"/>
      <c r="AN532" s="63"/>
      <c r="AO532" s="63"/>
      <c r="AP532" s="63"/>
      <c r="AQ532" s="63"/>
      <c r="AR532" s="63"/>
      <c r="AS532" s="63"/>
      <c r="AT532" s="63"/>
      <c r="AU532" s="63"/>
      <c r="AV532" s="63"/>
      <c r="AW532" s="63"/>
      <c r="AX532" s="63"/>
      <c r="AY532" s="63"/>
      <c r="AZ532" s="63"/>
      <c r="BA532" s="63"/>
      <c r="BB532" s="63"/>
      <c r="BC532" s="63"/>
      <c r="BD532" s="63"/>
      <c r="BE532" s="63"/>
      <c r="BF532" s="63"/>
      <c r="BG532" s="63"/>
      <c r="BH532" s="63"/>
      <c r="BI532" s="63"/>
      <c r="BJ532" s="63"/>
      <c r="BK532" s="63"/>
      <c r="BL532" s="63"/>
      <c r="BM532" s="63"/>
      <c r="BN532" s="63"/>
      <c r="BO532" s="63"/>
      <c r="BP532" s="63"/>
      <c r="BQ532" s="63"/>
      <c r="BR532" s="63"/>
      <c r="BS532" s="63"/>
      <c r="BT532" s="63"/>
      <c r="BU532" s="63"/>
      <c r="BV532" s="63"/>
      <c r="BW532" s="63"/>
      <c r="BX532" s="63"/>
      <c r="BY532" s="63"/>
      <c r="BZ532" s="63"/>
      <c r="CA532" s="63"/>
      <c r="CB532" s="63"/>
      <c r="CC532" s="63"/>
    </row>
    <row r="533" spans="1:81" s="14" customFormat="1" ht="12.75" customHeight="1" x14ac:dyDescent="0.25">
      <c r="A533" s="63"/>
      <c r="B533" s="2"/>
      <c r="C533" s="3"/>
      <c r="D533" s="3"/>
      <c r="E533" s="3"/>
      <c r="F533" s="3"/>
      <c r="G533" s="3"/>
      <c r="H533" s="140"/>
      <c r="I533" s="141"/>
      <c r="J533" s="140"/>
      <c r="K533" s="3"/>
      <c r="N533" s="12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  <c r="AI533" s="63"/>
      <c r="AJ533" s="63"/>
      <c r="AK533" s="63"/>
      <c r="AL533" s="63"/>
      <c r="AM533" s="63"/>
      <c r="AN533" s="63"/>
      <c r="AO533" s="63"/>
      <c r="AP533" s="63"/>
      <c r="AQ533" s="63"/>
      <c r="AR533" s="63"/>
      <c r="AS533" s="63"/>
      <c r="AT533" s="63"/>
      <c r="AU533" s="63"/>
      <c r="AV533" s="63"/>
      <c r="AW533" s="63"/>
      <c r="AX533" s="63"/>
      <c r="AY533" s="63"/>
      <c r="AZ533" s="63"/>
      <c r="BA533" s="63"/>
      <c r="BB533" s="63"/>
      <c r="BC533" s="63"/>
      <c r="BD533" s="63"/>
      <c r="BE533" s="63"/>
      <c r="BF533" s="63"/>
      <c r="BG533" s="63"/>
      <c r="BH533" s="63"/>
      <c r="BI533" s="63"/>
      <c r="BJ533" s="63"/>
      <c r="BK533" s="63"/>
      <c r="BL533" s="63"/>
      <c r="BM533" s="63"/>
      <c r="BN533" s="63"/>
      <c r="BO533" s="63"/>
      <c r="BP533" s="63"/>
      <c r="BQ533" s="63"/>
      <c r="BR533" s="63"/>
      <c r="BS533" s="63"/>
      <c r="BT533" s="63"/>
      <c r="BU533" s="63"/>
      <c r="BV533" s="63"/>
      <c r="BW533" s="63"/>
      <c r="BX533" s="63"/>
      <c r="BY533" s="63"/>
      <c r="BZ533" s="63"/>
      <c r="CA533" s="63"/>
      <c r="CB533" s="63"/>
      <c r="CC533" s="63"/>
    </row>
    <row r="534" spans="1:81" s="14" customFormat="1" ht="12.75" customHeight="1" x14ac:dyDescent="0.25">
      <c r="A534" s="63"/>
      <c r="B534" s="2"/>
      <c r="C534" s="3" t="s">
        <v>1825</v>
      </c>
      <c r="D534" s="3"/>
      <c r="E534" s="3"/>
      <c r="F534" s="3"/>
      <c r="G534" s="3"/>
      <c r="H534" s="3"/>
      <c r="I534" s="3"/>
      <c r="J534" s="3"/>
      <c r="K534" s="3"/>
      <c r="N534" s="12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  <c r="AA534" s="63"/>
      <c r="AB534" s="63"/>
      <c r="AC534" s="63"/>
      <c r="AD534" s="63"/>
      <c r="AE534" s="63"/>
      <c r="AF534" s="63"/>
      <c r="AG534" s="63"/>
      <c r="AH534" s="63"/>
      <c r="AI534" s="63"/>
      <c r="AJ534" s="63"/>
      <c r="AK534" s="63"/>
      <c r="AL534" s="63"/>
      <c r="AM534" s="63"/>
      <c r="AN534" s="63"/>
      <c r="AO534" s="63"/>
      <c r="AP534" s="63"/>
      <c r="AQ534" s="63"/>
      <c r="AR534" s="63"/>
      <c r="AS534" s="63"/>
      <c r="AT534" s="63"/>
      <c r="AU534" s="63"/>
      <c r="AV534" s="63"/>
      <c r="AW534" s="63"/>
      <c r="AX534" s="63"/>
      <c r="AY534" s="63"/>
      <c r="AZ534" s="63"/>
      <c r="BA534" s="63"/>
      <c r="BB534" s="63"/>
      <c r="BC534" s="63"/>
      <c r="BD534" s="63"/>
      <c r="BE534" s="63"/>
      <c r="BF534" s="63"/>
      <c r="BG534" s="63"/>
      <c r="BH534" s="63"/>
      <c r="BI534" s="63"/>
      <c r="BJ534" s="63"/>
      <c r="BK534" s="63"/>
      <c r="BL534" s="63"/>
      <c r="BM534" s="63"/>
      <c r="BN534" s="63"/>
      <c r="BO534" s="63"/>
      <c r="BP534" s="63"/>
      <c r="BQ534" s="63"/>
      <c r="BR534" s="63"/>
      <c r="BS534" s="63"/>
      <c r="BT534" s="63"/>
      <c r="BU534" s="63"/>
      <c r="BV534" s="63"/>
      <c r="BW534" s="63"/>
      <c r="BX534" s="63"/>
      <c r="BY534" s="63"/>
      <c r="BZ534" s="63"/>
      <c r="CA534" s="63"/>
      <c r="CB534" s="63"/>
      <c r="CC534" s="63"/>
    </row>
    <row r="535" spans="1:81" s="14" customFormat="1" ht="5.0999999999999996" customHeight="1" x14ac:dyDescent="0.25">
      <c r="A535" s="63"/>
      <c r="B535" s="2"/>
      <c r="C535" s="3"/>
      <c r="D535" s="3"/>
      <c r="E535" s="3"/>
      <c r="F535" s="3"/>
      <c r="G535" s="3"/>
      <c r="H535" s="3"/>
      <c r="I535" s="3"/>
      <c r="J535" s="3"/>
      <c r="K535" s="3"/>
      <c r="N535" s="12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  <c r="AA535" s="63"/>
      <c r="AB535" s="63"/>
      <c r="AC535" s="63"/>
      <c r="AD535" s="63"/>
      <c r="AE535" s="63"/>
      <c r="AF535" s="63"/>
      <c r="AG535" s="63"/>
      <c r="AH535" s="63"/>
      <c r="AI535" s="63"/>
      <c r="AJ535" s="63"/>
      <c r="AK535" s="63"/>
      <c r="AL535" s="63"/>
      <c r="AM535" s="63"/>
      <c r="AN535" s="63"/>
      <c r="AO535" s="63"/>
      <c r="AP535" s="63"/>
      <c r="AQ535" s="63"/>
      <c r="AR535" s="63"/>
      <c r="AS535" s="63"/>
      <c r="AT535" s="63"/>
      <c r="AU535" s="63"/>
      <c r="AV535" s="63"/>
      <c r="AW535" s="63"/>
      <c r="AX535" s="63"/>
      <c r="AY535" s="63"/>
      <c r="AZ535" s="63"/>
      <c r="BA535" s="63"/>
      <c r="BB535" s="63"/>
      <c r="BC535" s="63"/>
      <c r="BD535" s="63"/>
      <c r="BE535" s="63"/>
      <c r="BF535" s="63"/>
      <c r="BG535" s="63"/>
      <c r="BH535" s="63"/>
      <c r="BI535" s="63"/>
      <c r="BJ535" s="63"/>
      <c r="BK535" s="63"/>
      <c r="BL535" s="63"/>
      <c r="BM535" s="63"/>
      <c r="BN535" s="63"/>
      <c r="BO535" s="63"/>
      <c r="BP535" s="63"/>
      <c r="BQ535" s="63"/>
      <c r="BR535" s="63"/>
      <c r="BS535" s="63"/>
      <c r="BT535" s="63"/>
      <c r="BU535" s="63"/>
      <c r="BV535" s="63"/>
      <c r="BW535" s="63"/>
      <c r="BX535" s="63"/>
      <c r="BY535" s="63"/>
      <c r="BZ535" s="63"/>
      <c r="CA535" s="63"/>
      <c r="CB535" s="63"/>
      <c r="CC535" s="63"/>
    </row>
    <row r="536" spans="1:81" s="14" customFormat="1" ht="12.75" customHeight="1" x14ac:dyDescent="0.25">
      <c r="A536" s="63"/>
      <c r="B536" s="2"/>
      <c r="C536" s="3" t="s">
        <v>1826</v>
      </c>
      <c r="D536" s="3"/>
      <c r="E536" s="3"/>
      <c r="F536" s="3"/>
      <c r="G536" s="3"/>
      <c r="H536" s="3"/>
      <c r="I536" s="3"/>
      <c r="J536" s="3"/>
      <c r="K536" s="3"/>
      <c r="N536" s="12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  <c r="AA536" s="63"/>
      <c r="AB536" s="63"/>
      <c r="AC536" s="63"/>
      <c r="AD536" s="63"/>
      <c r="AE536" s="63"/>
      <c r="AF536" s="63"/>
      <c r="AG536" s="63"/>
      <c r="AH536" s="63"/>
      <c r="AI536" s="63"/>
      <c r="AJ536" s="63"/>
      <c r="AK536" s="63"/>
      <c r="AL536" s="63"/>
      <c r="AM536" s="63"/>
      <c r="AN536" s="63"/>
      <c r="AO536" s="63"/>
      <c r="AP536" s="63"/>
      <c r="AQ536" s="63"/>
      <c r="AR536" s="63"/>
      <c r="AS536" s="63"/>
      <c r="AT536" s="63"/>
      <c r="AU536" s="63"/>
      <c r="AV536" s="63"/>
      <c r="AW536" s="63"/>
      <c r="AX536" s="63"/>
      <c r="AY536" s="63"/>
      <c r="AZ536" s="63"/>
      <c r="BA536" s="63"/>
      <c r="BB536" s="63"/>
      <c r="BC536" s="63"/>
      <c r="BD536" s="63"/>
      <c r="BE536" s="63"/>
      <c r="BF536" s="63"/>
      <c r="BG536" s="63"/>
      <c r="BH536" s="63"/>
      <c r="BI536" s="63"/>
      <c r="BJ536" s="63"/>
      <c r="BK536" s="63"/>
      <c r="BL536" s="63"/>
      <c r="BM536" s="63"/>
      <c r="BN536" s="63"/>
      <c r="BO536" s="63"/>
      <c r="BP536" s="63"/>
      <c r="BQ536" s="63"/>
      <c r="BR536" s="63"/>
      <c r="BS536" s="63"/>
      <c r="BT536" s="63"/>
      <c r="BU536" s="63"/>
      <c r="BV536" s="63"/>
      <c r="BW536" s="63"/>
      <c r="BX536" s="63"/>
      <c r="BY536" s="63"/>
      <c r="BZ536" s="63"/>
      <c r="CA536" s="63"/>
      <c r="CB536" s="63"/>
      <c r="CC536" s="63"/>
    </row>
    <row r="537" spans="1:81" s="14" customFormat="1" ht="5.0999999999999996" customHeight="1" x14ac:dyDescent="0.25">
      <c r="A537" s="63"/>
      <c r="B537" s="2"/>
      <c r="C537" s="3"/>
      <c r="D537" s="3"/>
      <c r="E537" s="3"/>
      <c r="F537" s="3"/>
      <c r="G537" s="3"/>
      <c r="H537" s="3"/>
      <c r="I537" s="3"/>
      <c r="J537" s="3"/>
      <c r="K537" s="3"/>
      <c r="N537" s="12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  <c r="AA537" s="63"/>
      <c r="AB537" s="63"/>
      <c r="AC537" s="63"/>
      <c r="AD537" s="63"/>
      <c r="AE537" s="63"/>
      <c r="AF537" s="63"/>
      <c r="AG537" s="63"/>
      <c r="AH537" s="63"/>
      <c r="AI537" s="63"/>
      <c r="AJ537" s="63"/>
      <c r="AK537" s="63"/>
      <c r="AL537" s="63"/>
      <c r="AM537" s="63"/>
      <c r="AN537" s="63"/>
      <c r="AO537" s="63"/>
      <c r="AP537" s="63"/>
      <c r="AQ537" s="63"/>
      <c r="AR537" s="63"/>
      <c r="AS537" s="63"/>
      <c r="AT537" s="63"/>
      <c r="AU537" s="63"/>
      <c r="AV537" s="63"/>
      <c r="AW537" s="63"/>
      <c r="AX537" s="63"/>
      <c r="AY537" s="63"/>
      <c r="AZ537" s="63"/>
      <c r="BA537" s="63"/>
      <c r="BB537" s="63"/>
      <c r="BC537" s="63"/>
      <c r="BD537" s="63"/>
      <c r="BE537" s="63"/>
      <c r="BF537" s="63"/>
      <c r="BG537" s="63"/>
      <c r="BH537" s="63"/>
      <c r="BI537" s="63"/>
      <c r="BJ537" s="63"/>
      <c r="BK537" s="63"/>
      <c r="BL537" s="63"/>
      <c r="BM537" s="63"/>
      <c r="BN537" s="63"/>
      <c r="BO537" s="63"/>
      <c r="BP537" s="63"/>
      <c r="BQ537" s="63"/>
      <c r="BR537" s="63"/>
      <c r="BS537" s="63"/>
      <c r="BT537" s="63"/>
      <c r="BU537" s="63"/>
      <c r="BV537" s="63"/>
      <c r="BW537" s="63"/>
      <c r="BX537" s="63"/>
      <c r="BY537" s="63"/>
      <c r="BZ537" s="63"/>
      <c r="CA537" s="63"/>
      <c r="CB537" s="63"/>
      <c r="CC537" s="63"/>
    </row>
    <row r="538" spans="1:81" s="14" customFormat="1" ht="12.75" customHeight="1" x14ac:dyDescent="0.25">
      <c r="A538" s="63"/>
      <c r="B538" s="2"/>
      <c r="C538" s="3" t="s">
        <v>1829</v>
      </c>
      <c r="D538" s="3"/>
      <c r="E538" s="3"/>
      <c r="F538" s="3"/>
      <c r="G538" s="3"/>
      <c r="H538" s="3"/>
      <c r="I538" s="3"/>
      <c r="J538" s="3"/>
      <c r="K538" s="3"/>
      <c r="N538" s="12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  <c r="AA538" s="63"/>
      <c r="AB538" s="63"/>
      <c r="AC538" s="63"/>
      <c r="AD538" s="63"/>
      <c r="AE538" s="63"/>
      <c r="AF538" s="63"/>
      <c r="AG538" s="63"/>
      <c r="AH538" s="63"/>
      <c r="AI538" s="63"/>
      <c r="AJ538" s="63"/>
      <c r="AK538" s="63"/>
      <c r="AL538" s="63"/>
      <c r="AM538" s="63"/>
      <c r="AN538" s="63"/>
      <c r="AO538" s="63"/>
      <c r="AP538" s="63"/>
      <c r="AQ538" s="63"/>
      <c r="AR538" s="63"/>
      <c r="AS538" s="63"/>
      <c r="AT538" s="63"/>
      <c r="AU538" s="63"/>
      <c r="AV538" s="63"/>
      <c r="AW538" s="63"/>
      <c r="AX538" s="63"/>
      <c r="AY538" s="63"/>
      <c r="AZ538" s="63"/>
      <c r="BA538" s="63"/>
      <c r="BB538" s="63"/>
      <c r="BC538" s="63"/>
      <c r="BD538" s="63"/>
      <c r="BE538" s="63"/>
      <c r="BF538" s="63"/>
      <c r="BG538" s="63"/>
      <c r="BH538" s="63"/>
      <c r="BI538" s="63"/>
      <c r="BJ538" s="63"/>
      <c r="BK538" s="63"/>
      <c r="BL538" s="63"/>
      <c r="BM538" s="63"/>
      <c r="BN538" s="63"/>
      <c r="BO538" s="63"/>
      <c r="BP538" s="63"/>
      <c r="BQ538" s="63"/>
      <c r="BR538" s="63"/>
      <c r="BS538" s="63"/>
      <c r="BT538" s="63"/>
      <c r="BU538" s="63"/>
      <c r="BV538" s="63"/>
      <c r="BW538" s="63"/>
      <c r="BX538" s="63"/>
      <c r="BY538" s="63"/>
      <c r="BZ538" s="63"/>
      <c r="CA538" s="63"/>
      <c r="CB538" s="63"/>
      <c r="CC538" s="63"/>
    </row>
    <row r="539" spans="1:81" s="14" customFormat="1" ht="12.75" customHeight="1" x14ac:dyDescent="0.25">
      <c r="A539" s="63"/>
      <c r="B539" s="2"/>
      <c r="C539" s="3"/>
      <c r="D539" s="3"/>
      <c r="E539" s="3"/>
      <c r="F539" s="3"/>
      <c r="G539" s="3"/>
      <c r="H539" s="140"/>
      <c r="I539" s="141"/>
      <c r="J539" s="140"/>
      <c r="K539" s="3"/>
      <c r="N539" s="12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  <c r="AA539" s="63"/>
      <c r="AB539" s="63"/>
      <c r="AC539" s="63"/>
      <c r="AD539" s="63"/>
      <c r="AE539" s="63"/>
      <c r="AF539" s="63"/>
      <c r="AG539" s="63"/>
      <c r="AH539" s="63"/>
      <c r="AI539" s="63"/>
      <c r="AJ539" s="63"/>
      <c r="AK539" s="63"/>
      <c r="AL539" s="63"/>
      <c r="AM539" s="63"/>
      <c r="AN539" s="63"/>
      <c r="AO539" s="63"/>
      <c r="AP539" s="63"/>
      <c r="AQ539" s="63"/>
      <c r="AR539" s="63"/>
      <c r="AS539" s="63"/>
      <c r="AT539" s="63"/>
      <c r="AU539" s="63"/>
      <c r="AV539" s="63"/>
      <c r="AW539" s="63"/>
      <c r="AX539" s="63"/>
      <c r="AY539" s="63"/>
      <c r="AZ539" s="63"/>
      <c r="BA539" s="63"/>
      <c r="BB539" s="63"/>
      <c r="BC539" s="63"/>
      <c r="BD539" s="63"/>
      <c r="BE539" s="63"/>
      <c r="BF539" s="63"/>
      <c r="BG539" s="63"/>
      <c r="BH539" s="63"/>
      <c r="BI539" s="63"/>
      <c r="BJ539" s="63"/>
      <c r="BK539" s="63"/>
      <c r="BL539" s="63"/>
      <c r="BM539" s="63"/>
      <c r="BN539" s="63"/>
      <c r="BO539" s="63"/>
      <c r="BP539" s="63"/>
      <c r="BQ539" s="63"/>
      <c r="BR539" s="63"/>
      <c r="BS539" s="63"/>
      <c r="BT539" s="63"/>
      <c r="BU539" s="63"/>
      <c r="BV539" s="63"/>
      <c r="BW539" s="63"/>
      <c r="BX539" s="63"/>
      <c r="BY539" s="63"/>
      <c r="BZ539" s="63"/>
      <c r="CA539" s="63"/>
      <c r="CB539" s="63"/>
      <c r="CC539" s="63"/>
    </row>
    <row r="540" spans="1:81" s="14" customFormat="1" ht="12.75" customHeight="1" x14ac:dyDescent="0.25">
      <c r="A540" s="63"/>
      <c r="B540" s="2"/>
      <c r="C540" s="3" t="s">
        <v>1827</v>
      </c>
      <c r="D540" s="3"/>
      <c r="E540" s="3"/>
      <c r="F540" s="3"/>
      <c r="G540" s="3"/>
      <c r="H540" s="3"/>
      <c r="I540" s="3"/>
      <c r="J540" s="3"/>
      <c r="K540" s="3"/>
      <c r="N540" s="12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  <c r="AA540" s="63"/>
      <c r="AB540" s="63"/>
      <c r="AC540" s="63"/>
      <c r="AD540" s="63"/>
      <c r="AE540" s="63"/>
      <c r="AF540" s="63"/>
      <c r="AG540" s="63"/>
      <c r="AH540" s="63"/>
      <c r="AI540" s="63"/>
      <c r="AJ540" s="63"/>
      <c r="AK540" s="63"/>
      <c r="AL540" s="63"/>
      <c r="AM540" s="63"/>
      <c r="AN540" s="63"/>
      <c r="AO540" s="63"/>
      <c r="AP540" s="63"/>
      <c r="AQ540" s="63"/>
      <c r="AR540" s="63"/>
      <c r="AS540" s="63"/>
      <c r="AT540" s="63"/>
      <c r="AU540" s="63"/>
      <c r="AV540" s="63"/>
      <c r="AW540" s="63"/>
      <c r="AX540" s="63"/>
      <c r="AY540" s="63"/>
      <c r="AZ540" s="63"/>
      <c r="BA540" s="63"/>
      <c r="BB540" s="63"/>
      <c r="BC540" s="63"/>
      <c r="BD540" s="63"/>
      <c r="BE540" s="63"/>
      <c r="BF540" s="63"/>
      <c r="BG540" s="63"/>
      <c r="BH540" s="63"/>
      <c r="BI540" s="63"/>
      <c r="BJ540" s="63"/>
      <c r="BK540" s="63"/>
      <c r="BL540" s="63"/>
      <c r="BM540" s="63"/>
      <c r="BN540" s="63"/>
      <c r="BO540" s="63"/>
      <c r="BP540" s="63"/>
      <c r="BQ540" s="63"/>
      <c r="BR540" s="63"/>
      <c r="BS540" s="63"/>
      <c r="BT540" s="63"/>
      <c r="BU540" s="63"/>
      <c r="BV540" s="63"/>
      <c r="BW540" s="63"/>
      <c r="BX540" s="63"/>
      <c r="BY540" s="63"/>
      <c r="BZ540" s="63"/>
      <c r="CA540" s="63"/>
      <c r="CB540" s="63"/>
      <c r="CC540" s="63"/>
    </row>
    <row r="541" spans="1:81" s="14" customFormat="1" ht="5.0999999999999996" customHeight="1" x14ac:dyDescent="0.25">
      <c r="A541" s="63"/>
      <c r="B541" s="2"/>
      <c r="C541" s="3"/>
      <c r="D541" s="3"/>
      <c r="E541" s="3"/>
      <c r="F541" s="3"/>
      <c r="G541" s="3"/>
      <c r="H541" s="3"/>
      <c r="I541" s="3"/>
      <c r="J541" s="140"/>
      <c r="K541" s="3"/>
      <c r="N541" s="12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  <c r="AA541" s="63"/>
      <c r="AB541" s="63"/>
      <c r="AC541" s="63"/>
      <c r="AD541" s="63"/>
      <c r="AE541" s="63"/>
      <c r="AF541" s="63"/>
      <c r="AG541" s="63"/>
      <c r="AH541" s="63"/>
      <c r="AI541" s="63"/>
      <c r="AJ541" s="63"/>
      <c r="AK541" s="63"/>
      <c r="AL541" s="63"/>
      <c r="AM541" s="63"/>
      <c r="AN541" s="63"/>
      <c r="AO541" s="63"/>
      <c r="AP541" s="63"/>
      <c r="AQ541" s="63"/>
      <c r="AR541" s="63"/>
      <c r="AS541" s="63"/>
      <c r="AT541" s="63"/>
      <c r="AU541" s="63"/>
      <c r="AV541" s="63"/>
      <c r="AW541" s="63"/>
      <c r="AX541" s="63"/>
      <c r="AY541" s="63"/>
      <c r="AZ541" s="63"/>
      <c r="BA541" s="63"/>
      <c r="BB541" s="63"/>
      <c r="BC541" s="63"/>
      <c r="BD541" s="63"/>
      <c r="BE541" s="63"/>
      <c r="BF541" s="63"/>
      <c r="BG541" s="63"/>
      <c r="BH541" s="63"/>
      <c r="BI541" s="63"/>
      <c r="BJ541" s="63"/>
      <c r="BK541" s="63"/>
      <c r="BL541" s="63"/>
      <c r="BM541" s="63"/>
      <c r="BN541" s="63"/>
      <c r="BO541" s="63"/>
      <c r="BP541" s="63"/>
      <c r="BQ541" s="63"/>
      <c r="BR541" s="63"/>
      <c r="BS541" s="63"/>
      <c r="BT541" s="63"/>
      <c r="BU541" s="63"/>
      <c r="BV541" s="63"/>
      <c r="BW541" s="63"/>
      <c r="BX541" s="63"/>
      <c r="BY541" s="63"/>
      <c r="BZ541" s="63"/>
      <c r="CA541" s="63"/>
      <c r="CB541" s="63"/>
      <c r="CC541" s="63"/>
    </row>
    <row r="542" spans="1:81" s="14" customFormat="1" ht="12.75" customHeight="1" x14ac:dyDescent="0.25">
      <c r="A542" s="63"/>
      <c r="B542" s="2"/>
      <c r="C542" s="3" t="s">
        <v>1828</v>
      </c>
      <c r="D542" s="3"/>
      <c r="E542" s="3"/>
      <c r="F542" s="3"/>
      <c r="G542" s="3"/>
      <c r="H542" s="3"/>
      <c r="I542" s="3"/>
      <c r="J542" s="3"/>
      <c r="K542" s="3"/>
      <c r="N542" s="12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  <c r="AA542" s="63"/>
      <c r="AB542" s="63"/>
      <c r="AC542" s="63"/>
      <c r="AD542" s="63"/>
      <c r="AE542" s="63"/>
      <c r="AF542" s="63"/>
      <c r="AG542" s="63"/>
      <c r="AH542" s="63"/>
      <c r="AI542" s="63"/>
      <c r="AJ542" s="63"/>
      <c r="AK542" s="63"/>
      <c r="AL542" s="63"/>
      <c r="AM542" s="63"/>
      <c r="AN542" s="63"/>
      <c r="AO542" s="63"/>
      <c r="AP542" s="63"/>
      <c r="AQ542" s="63"/>
      <c r="AR542" s="63"/>
      <c r="AS542" s="63"/>
      <c r="AT542" s="63"/>
      <c r="AU542" s="63"/>
      <c r="AV542" s="63"/>
      <c r="AW542" s="63"/>
      <c r="AX542" s="63"/>
      <c r="AY542" s="63"/>
      <c r="AZ542" s="63"/>
      <c r="BA542" s="63"/>
      <c r="BB542" s="63"/>
      <c r="BC542" s="63"/>
      <c r="BD542" s="63"/>
      <c r="BE542" s="63"/>
      <c r="BF542" s="63"/>
      <c r="BG542" s="63"/>
      <c r="BH542" s="63"/>
      <c r="BI542" s="63"/>
      <c r="BJ542" s="63"/>
      <c r="BK542" s="63"/>
      <c r="BL542" s="63"/>
      <c r="BM542" s="63"/>
      <c r="BN542" s="63"/>
      <c r="BO542" s="63"/>
      <c r="BP542" s="63"/>
      <c r="BQ542" s="63"/>
      <c r="BR542" s="63"/>
      <c r="BS542" s="63"/>
      <c r="BT542" s="63"/>
      <c r="BU542" s="63"/>
      <c r="BV542" s="63"/>
      <c r="BW542" s="63"/>
      <c r="BX542" s="63"/>
      <c r="BY542" s="63"/>
      <c r="BZ542" s="63"/>
      <c r="CA542" s="63"/>
      <c r="CB542" s="63"/>
      <c r="CC542" s="63"/>
    </row>
    <row r="543" spans="1:81" s="14" customFormat="1" ht="12.75" customHeight="1" x14ac:dyDescent="0.25">
      <c r="A543" s="63"/>
      <c r="B543" s="2"/>
      <c r="H543" s="71"/>
      <c r="I543" s="72"/>
      <c r="J543" s="71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  <c r="AA543" s="63"/>
      <c r="AB543" s="63"/>
      <c r="AC543" s="63"/>
      <c r="AD543" s="63"/>
      <c r="AE543" s="63"/>
      <c r="AF543" s="63"/>
      <c r="AG543" s="63"/>
      <c r="AH543" s="63"/>
      <c r="AI543" s="63"/>
      <c r="AJ543" s="63"/>
      <c r="AK543" s="63"/>
      <c r="AL543" s="63"/>
      <c r="AM543" s="63"/>
      <c r="AN543" s="63"/>
      <c r="AO543" s="63"/>
      <c r="AP543" s="63"/>
      <c r="AQ543" s="63"/>
      <c r="AR543" s="63"/>
      <c r="AS543" s="63"/>
      <c r="AT543" s="63"/>
      <c r="AU543" s="63"/>
      <c r="AV543" s="63"/>
      <c r="AW543" s="63"/>
      <c r="AX543" s="63"/>
      <c r="AY543" s="63"/>
      <c r="AZ543" s="63"/>
      <c r="BA543" s="63"/>
      <c r="BB543" s="63"/>
      <c r="BC543" s="63"/>
      <c r="BD543" s="63"/>
      <c r="BE543" s="63"/>
      <c r="BF543" s="63"/>
      <c r="BG543" s="63"/>
      <c r="BH543" s="63"/>
      <c r="BI543" s="63"/>
      <c r="BJ543" s="63"/>
      <c r="BK543" s="63"/>
      <c r="BL543" s="63"/>
      <c r="BM543" s="63"/>
      <c r="BN543" s="63"/>
      <c r="BO543" s="63"/>
      <c r="BP543" s="63"/>
      <c r="BQ543" s="63"/>
      <c r="BR543" s="63"/>
      <c r="BS543" s="63"/>
      <c r="BT543" s="63"/>
      <c r="BU543" s="63"/>
      <c r="BV543" s="63"/>
      <c r="BW543" s="63"/>
      <c r="BX543" s="63"/>
      <c r="BY543" s="63"/>
      <c r="BZ543" s="63"/>
      <c r="CA543" s="63"/>
      <c r="CB543" s="63"/>
      <c r="CC543" s="63"/>
    </row>
    <row r="544" spans="1:81" s="14" customFormat="1" ht="12.75" customHeight="1" x14ac:dyDescent="0.2">
      <c r="A544" s="63"/>
      <c r="B544" s="2"/>
      <c r="D544" s="142" t="s">
        <v>816</v>
      </c>
      <c r="E544" s="143"/>
      <c r="H544" s="71"/>
      <c r="I544" s="72"/>
      <c r="J544" s="71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  <c r="AA544" s="63"/>
      <c r="AB544" s="63"/>
      <c r="AC544" s="63"/>
      <c r="AD544" s="63"/>
      <c r="AE544" s="63"/>
      <c r="AF544" s="63"/>
      <c r="AG544" s="63"/>
      <c r="AH544" s="63"/>
      <c r="AI544" s="63"/>
      <c r="AJ544" s="63"/>
      <c r="AK544" s="63"/>
      <c r="AL544" s="63"/>
      <c r="AM544" s="63"/>
      <c r="AN544" s="63"/>
      <c r="AO544" s="63"/>
      <c r="AP544" s="63"/>
      <c r="AQ544" s="63"/>
      <c r="AR544" s="63"/>
      <c r="AS544" s="63"/>
      <c r="AT544" s="63"/>
      <c r="AU544" s="63"/>
      <c r="AV544" s="63"/>
      <c r="AW544" s="63"/>
      <c r="AX544" s="63"/>
      <c r="AY544" s="63"/>
      <c r="AZ544" s="63"/>
      <c r="BA544" s="63"/>
      <c r="BB544" s="63"/>
      <c r="BC544" s="63"/>
      <c r="BD544" s="63"/>
      <c r="BE544" s="63"/>
      <c r="BF544" s="63"/>
      <c r="BG544" s="63"/>
      <c r="BH544" s="63"/>
      <c r="BI544" s="63"/>
      <c r="BJ544" s="63"/>
      <c r="BK544" s="63"/>
      <c r="BL544" s="63"/>
      <c r="BM544" s="63"/>
      <c r="BN544" s="63"/>
      <c r="BO544" s="63"/>
      <c r="BP544" s="63"/>
      <c r="BQ544" s="63"/>
      <c r="BR544" s="63"/>
      <c r="BS544" s="63"/>
      <c r="BT544" s="63"/>
      <c r="BU544" s="63"/>
      <c r="BV544" s="63"/>
      <c r="BW544" s="63"/>
      <c r="BX544" s="63"/>
      <c r="BY544" s="63"/>
      <c r="BZ544" s="63"/>
      <c r="CA544" s="63"/>
      <c r="CB544" s="63"/>
      <c r="CC544" s="63"/>
    </row>
    <row r="545" spans="1:81" s="14" customFormat="1" ht="12.75" customHeight="1" x14ac:dyDescent="0.2">
      <c r="A545" s="63"/>
      <c r="B545" s="2"/>
      <c r="D545" s="142" t="s">
        <v>817</v>
      </c>
      <c r="E545" s="143"/>
      <c r="H545" s="71"/>
      <c r="I545" s="72"/>
      <c r="J545" s="71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  <c r="AA545" s="63"/>
      <c r="AB545" s="63"/>
      <c r="AC545" s="63"/>
      <c r="AD545" s="63"/>
      <c r="AE545" s="63"/>
      <c r="AF545" s="63"/>
      <c r="AG545" s="63"/>
      <c r="AH545" s="63"/>
      <c r="AI545" s="63"/>
      <c r="AJ545" s="63"/>
      <c r="AK545" s="63"/>
      <c r="AL545" s="63"/>
      <c r="AM545" s="63"/>
      <c r="AN545" s="63"/>
      <c r="AO545" s="63"/>
      <c r="AP545" s="63"/>
      <c r="AQ545" s="63"/>
      <c r="AR545" s="63"/>
      <c r="AS545" s="63"/>
      <c r="AT545" s="63"/>
      <c r="AU545" s="63"/>
      <c r="AV545" s="63"/>
      <c r="AW545" s="63"/>
      <c r="AX545" s="63"/>
      <c r="AY545" s="63"/>
      <c r="AZ545" s="63"/>
      <c r="BA545" s="63"/>
      <c r="BB545" s="63"/>
      <c r="BC545" s="63"/>
      <c r="BD545" s="63"/>
      <c r="BE545" s="63"/>
      <c r="BF545" s="63"/>
      <c r="BG545" s="63"/>
      <c r="BH545" s="63"/>
      <c r="BI545" s="63"/>
      <c r="BJ545" s="63"/>
      <c r="BK545" s="63"/>
      <c r="BL545" s="63"/>
      <c r="BM545" s="63"/>
      <c r="BN545" s="63"/>
      <c r="BO545" s="63"/>
      <c r="BP545" s="63"/>
      <c r="BQ545" s="63"/>
      <c r="BR545" s="63"/>
      <c r="BS545" s="63"/>
      <c r="BT545" s="63"/>
      <c r="BU545" s="63"/>
      <c r="BV545" s="63"/>
      <c r="BW545" s="63"/>
      <c r="BX545" s="63"/>
      <c r="BY545" s="63"/>
      <c r="BZ545" s="63"/>
      <c r="CA545" s="63"/>
      <c r="CB545" s="63"/>
      <c r="CC545" s="63"/>
    </row>
  </sheetData>
  <mergeCells count="10">
    <mergeCell ref="G1:H3"/>
    <mergeCell ref="E13:J13"/>
    <mergeCell ref="E15:F15"/>
    <mergeCell ref="E16:F16"/>
    <mergeCell ref="E17:F17"/>
    <mergeCell ref="C525:D525"/>
    <mergeCell ref="C512:D512"/>
    <mergeCell ref="E18:F18"/>
    <mergeCell ref="E14:F14"/>
    <mergeCell ref="C13:D14"/>
  </mergeCells>
  <conditionalFormatting sqref="A430:A497">
    <cfRule type="containsText" dxfId="1" priority="1" operator="containsText" text="Z">
      <formula>NOT(ISERROR(SEARCH("Z",A430)))</formula>
    </cfRule>
    <cfRule type="containsText" dxfId="0" priority="2" operator="containsText" text="S">
      <formula>NOT(ISERROR(SEARCH("S",A430)))</formula>
    </cfRule>
  </conditionalFormatting>
  <hyperlinks>
    <hyperlink ref="G1:H3" r:id="rId1" display="https://www.arkys.cz/cs/" xr:uid="{393B87B5-1888-4276-85DF-1778F0D4462F}"/>
    <hyperlink ref="C525" r:id="rId2" display="Podmienky dopravy systému MERKUR 2 ZADARMO nájdete na: www.arkys.cz/cs/doprava" xr:uid="{0A69541A-DBBA-4F85-BCD9-B8F14B964B71}"/>
    <hyperlink ref="B24" r:id="rId3" location="item2837" xr:uid="{25195CEB-D207-4A2C-8FC2-4E6921A24466}"/>
    <hyperlink ref="B25" r:id="rId4" location="item2840" xr:uid="{B3CD0A66-2DBD-4E46-B4DD-4A8188EE5C05}"/>
    <hyperlink ref="B26" r:id="rId5" location="item2881" xr:uid="{86455004-4F86-4AA4-BD43-D8F15AE00547}"/>
    <hyperlink ref="B27" r:id="rId6" location="item2881" xr:uid="{8130D8F6-EC4C-4392-8137-7AA02D389C3B}"/>
    <hyperlink ref="B28" r:id="rId7" location="item2881" xr:uid="{3B3E2DCD-738C-4CB0-B4F7-0370C87EBE62}"/>
    <hyperlink ref="B29" r:id="rId8" location="item2881" xr:uid="{50E7A1D7-1157-42A2-B2FF-9B3AD37BCB8B}"/>
    <hyperlink ref="B30" r:id="rId9" location="item2882" xr:uid="{E00D6061-1D41-4A40-B130-40485643AE2E}"/>
    <hyperlink ref="B31" r:id="rId10" location="item2884" xr:uid="{8C7BDE6B-3FEE-4990-9247-B9B14F702144}"/>
    <hyperlink ref="B32" r:id="rId11" location="item2883" xr:uid="{D298F808-4792-4128-ADFD-31BFDA5CBB34}"/>
    <hyperlink ref="B33" r:id="rId12" location="item2884" xr:uid="{1519C7C8-C224-4479-9612-81D4E82031CE}"/>
    <hyperlink ref="B34" r:id="rId13" location="item2884" xr:uid="{1159B27A-4AA6-46AE-BF30-3B38C35F8269}"/>
    <hyperlink ref="B35" r:id="rId14" location="item2883" xr:uid="{B2472C05-7AE4-4573-A6A2-BE3F1900DABE}"/>
    <hyperlink ref="B36" r:id="rId15" location="item2884" xr:uid="{AB8773C0-C1DC-4A2B-A48A-819C36B69E6B}"/>
    <hyperlink ref="B37" r:id="rId16" location="item2883" xr:uid="{942C6FD7-FDAD-4148-8019-AFD23A52592E}"/>
    <hyperlink ref="B38" r:id="rId17" location="item2884" xr:uid="{8C6CC569-0F15-49F1-9B80-86FBB376A70B}"/>
    <hyperlink ref="B40" r:id="rId18" location="item2884" xr:uid="{781114C2-5729-42F7-BE42-E0D61611A3CE}"/>
    <hyperlink ref="B42" r:id="rId19" location="item2885" xr:uid="{12C2672A-CFA0-4D52-BB5F-D863B11B6A49}"/>
    <hyperlink ref="B43" r:id="rId20" location="item2885" xr:uid="{617451B7-5717-4E55-942D-3BDA870176DE}"/>
    <hyperlink ref="B44" r:id="rId21" location="item2885" xr:uid="{5DC0B129-C6C9-4056-94C6-663CE0C06985}"/>
    <hyperlink ref="B45" r:id="rId22" location="item2886" xr:uid="{414C5B2A-55B1-4F6B-A695-0E55309F9621}"/>
    <hyperlink ref="B46" r:id="rId23" location="item2885" xr:uid="{46006CC9-98D6-4227-B2D4-2D40F0AC1B64}"/>
    <hyperlink ref="B47" r:id="rId24" location="item2886" xr:uid="{A59B2DEF-E939-4AEA-BCB4-AD0928DD8A45}"/>
    <hyperlink ref="B48" r:id="rId25" location="item2885" xr:uid="{5C4EA4CB-073F-40E1-9C34-E56F9F919D94}"/>
    <hyperlink ref="B50" r:id="rId26" location="item2885" xr:uid="{354CB26D-0169-439F-B1B6-3EECB55006A1}"/>
    <hyperlink ref="B52" r:id="rId27" location="item2886" xr:uid="{2428FA04-F5D7-4FF7-91DE-194DEF40A99B}"/>
    <hyperlink ref="B53" r:id="rId28" location="item2887" xr:uid="{99EFFCC9-AFD3-4795-9E47-1153F40C0D3B}"/>
    <hyperlink ref="B54" r:id="rId29" location="item2887" xr:uid="{20D4AEDC-B17D-462A-94FB-8CFF6659D46D}"/>
    <hyperlink ref="B55" r:id="rId30" location="item2887" xr:uid="{7126952A-6BC8-4633-AA5F-2A4F115B8619}"/>
    <hyperlink ref="B56" r:id="rId31" location="item2887" xr:uid="{C2B18965-C439-4ACD-B807-12EFE920627B}"/>
    <hyperlink ref="B57" r:id="rId32" location="item2888" xr:uid="{44414D8E-7270-4FE1-A2E9-36772EB67F14}"/>
    <hyperlink ref="B58" r:id="rId33" location="item2889" xr:uid="{5314E90F-5896-41F4-A1F6-6C620DE87FE2}"/>
    <hyperlink ref="B59" r:id="rId34" location="item2889" xr:uid="{C1047C16-A22F-4C98-B201-9F3E50FCB5E5}"/>
    <hyperlink ref="B60" r:id="rId35" location="item2889" xr:uid="{6B54D275-E577-4AAF-8B1F-B05B9890F344}"/>
    <hyperlink ref="B61" r:id="rId36" location="item2889" xr:uid="{CA4489B9-14F5-4F0F-A659-928DE6D709F4}"/>
    <hyperlink ref="B62" r:id="rId37" location="item2889" xr:uid="{98679343-C348-43C3-BF4A-509E043411B2}"/>
    <hyperlink ref="B64" r:id="rId38" location="item2889" xr:uid="{19BDA001-290E-4514-8F21-D7189CF390B9}"/>
    <hyperlink ref="B66" r:id="rId39" location="item2892" xr:uid="{7B2F2B8A-7DDB-4B77-B149-BF189C077F5B}"/>
    <hyperlink ref="B67" r:id="rId40" location="item2892" xr:uid="{ED92DD23-B1EC-4B2A-9430-9524F7B7ED15}"/>
    <hyperlink ref="B68" r:id="rId41" location="item2892" xr:uid="{2CF3CB96-24A3-417B-BB86-08AFDAA99363}"/>
    <hyperlink ref="B69" r:id="rId42" location="item2892" xr:uid="{1517233A-E754-45B6-9212-E8180F7E4DF7}"/>
    <hyperlink ref="B70" r:id="rId43" location="item2892" xr:uid="{0A48EEE4-2A8A-4773-B88C-21FDAF09DB32}"/>
    <hyperlink ref="B72" r:id="rId44" location="item2892" xr:uid="{ED22B05B-AC27-4A6A-B8EF-96E969FE7FB4}"/>
    <hyperlink ref="B74" r:id="rId45" location="item2833" xr:uid="{215A51FA-6EEB-40ED-8616-73B468A03941}"/>
    <hyperlink ref="B75" r:id="rId46" location="item2833" xr:uid="{CEC4BF9C-A623-482D-A80D-F228A0F68D77}"/>
    <hyperlink ref="B76" r:id="rId47" location="item2833" xr:uid="{1F11F64C-B795-42D6-853F-5C945F81B3CA}"/>
    <hyperlink ref="B77" r:id="rId48" location="item2833" xr:uid="{2142F790-B003-4C6A-895D-C1E1CD8C0403}"/>
    <hyperlink ref="B78" r:id="rId49" location="item2834" xr:uid="{10B7584E-E1F9-4B03-9772-668AFCDB17C1}"/>
    <hyperlink ref="B79" r:id="rId50" location="item2834" xr:uid="{62C50369-F404-4444-B61D-AAFBD440F183}"/>
    <hyperlink ref="B80" r:id="rId51" location="item2834" xr:uid="{393D08F3-2B39-417E-9C74-C1F59B363F57}"/>
    <hyperlink ref="B81" r:id="rId52" location="item2835" xr:uid="{73223245-FC01-4E25-994A-56C9183DFA80}"/>
    <hyperlink ref="B82" r:id="rId53" location="item2835" xr:uid="{0B043588-3D52-422F-BD8B-DE99D7B87071}"/>
    <hyperlink ref="B83" r:id="rId54" location="item2835" xr:uid="{67C3CB95-735A-4C92-AF02-A37FBE37F0E6}"/>
    <hyperlink ref="B84" r:id="rId55" location="item2836" xr:uid="{CA9C7E72-9848-43BF-8BF5-A025A119A8E8}"/>
    <hyperlink ref="B85" r:id="rId56" location="item2836" xr:uid="{9C222427-0D7B-4B58-A62E-FA6263DFDD52}"/>
    <hyperlink ref="B86" r:id="rId57" location="item2839" xr:uid="{065935DB-014C-4EE1-A2D3-3B1B46AE5A4B}"/>
    <hyperlink ref="B87" r:id="rId58" location="item2839" xr:uid="{64BEEA30-E87B-40BA-B3C2-A6AA61E1D485}"/>
    <hyperlink ref="B88" r:id="rId59" location="item2861" xr:uid="{310F79CA-2CEA-47F8-BB98-52D49C554B08}"/>
    <hyperlink ref="B89" r:id="rId60" location="item2861" xr:uid="{17485A67-EA82-4FB0-88D1-380AA9E17729}"/>
    <hyperlink ref="B90" r:id="rId61" location="item2861" xr:uid="{AD84D82F-4AA2-444D-A1F1-560CAE0207A8}"/>
    <hyperlink ref="B91" r:id="rId62" location="item2861" xr:uid="{D4294FFF-65AB-4C42-B26D-0CE2AA71F97A}"/>
    <hyperlink ref="B92" r:id="rId63" location="item2861" xr:uid="{F1240071-8438-4556-9BEE-D2F5C248503C}"/>
    <hyperlink ref="B93" r:id="rId64" location="item2861" xr:uid="{5F0E0671-CF1A-434C-BD2C-B09321EDDD6D}"/>
    <hyperlink ref="B94" r:id="rId65" location="item2861" xr:uid="{6EB8C12C-D448-4A3B-BD66-E89779626687}"/>
    <hyperlink ref="B95" r:id="rId66" location="item2861" xr:uid="{686E04CA-A698-4E56-9385-A4D11D420F8C}"/>
    <hyperlink ref="B96" r:id="rId67" location="item2861" xr:uid="{1F5F3364-491F-46A9-9DCB-BA60DA17F2DC}"/>
    <hyperlink ref="B97" r:id="rId68" location="item2861" xr:uid="{C08B3CA2-07CC-4522-9A09-A0EEF4A20A9A}"/>
    <hyperlink ref="B98" r:id="rId69" location="item2861" xr:uid="{651983A7-695C-4FA5-B115-DFB4ED0DDB3E}"/>
    <hyperlink ref="B99" r:id="rId70" location="item2861" xr:uid="{69574341-0E81-4029-A8DB-7280BB189D30}"/>
    <hyperlink ref="B100" r:id="rId71" location="item2861" xr:uid="{22A36E91-7BAA-4CBE-9B94-137ED22F1D4F}"/>
    <hyperlink ref="B101" r:id="rId72" location="item2861" xr:uid="{DA6B60AA-7699-4BD6-ACAF-F7B3CD1BE28A}"/>
    <hyperlink ref="B102:B104" r:id="rId73" location="item2861" display="www" xr:uid="{B708EB40-E5C3-4DDE-898B-EB7A0128E9E1}"/>
    <hyperlink ref="B105" r:id="rId74" location="item2863" xr:uid="{FBB74291-4748-4275-BB01-47596E970223}"/>
    <hyperlink ref="B106:B121" r:id="rId75" location="item2863" display="www" xr:uid="{463BDA31-10E6-4E03-8E5E-F3C4EA46C42B}"/>
    <hyperlink ref="B122" r:id="rId76" location="item2864" xr:uid="{0881B394-FF2B-4FDC-9C33-175F9D216D6B}"/>
    <hyperlink ref="B123:B138" r:id="rId77" location="item2864" display="www" xr:uid="{A2925304-473C-4FC3-9F0C-7607D2B5C7C8}"/>
    <hyperlink ref="B139" r:id="rId78" location="item2862" xr:uid="{DF242C98-0CC7-43A2-B6B7-FCB13A7080F0}"/>
    <hyperlink ref="B140:B154" r:id="rId79" location="item2862" display="www" xr:uid="{5EE4DBC4-8A82-4DDA-9532-940217B9C546}"/>
    <hyperlink ref="B155" r:id="rId80" location="item2865" xr:uid="{1B1B5DFC-41DE-4BA4-B5E4-A71776CF9791}"/>
    <hyperlink ref="B156:B171" r:id="rId81" location="item2865" display="www" xr:uid="{2722E492-A7AE-4701-A8B9-642416588F2C}"/>
    <hyperlink ref="B172" r:id="rId82" location="item2866" xr:uid="{E0E7BBC8-BCEA-4CA2-8D63-64FD37FE468F}"/>
    <hyperlink ref="B173:B178" r:id="rId83" location="item2866" display="www" xr:uid="{A7A1C6EF-30CB-414B-952A-87E00EACD660}"/>
    <hyperlink ref="B179" r:id="rId84" location="item2912" xr:uid="{7FB9A63E-8B87-4EB9-AAE6-4F9F2557F551}"/>
    <hyperlink ref="B180" r:id="rId85" location="item2909" xr:uid="{61C71140-8CAD-426B-827B-83EC0DE5550D}"/>
    <hyperlink ref="B181" r:id="rId86" location="item2910" xr:uid="{6DA25BA9-9C30-4612-80E2-86472CDDA121}"/>
    <hyperlink ref="B182:B183" r:id="rId87" location="item2910" display="www" xr:uid="{05ED35A6-5F52-4D8E-A4C3-783049BBF901}"/>
    <hyperlink ref="B184" r:id="rId88" location="item2845" xr:uid="{838842B2-6AE4-48CA-A64B-ECBEE98C4773}"/>
    <hyperlink ref="B185:B190" r:id="rId89" location="item2845" display="www" xr:uid="{2B1390F1-563B-4AD8-BBEF-3AA9BE8B17FA}"/>
    <hyperlink ref="B191" r:id="rId90" location="item2849" xr:uid="{9B1B8362-A904-4FF7-92FA-102162D23C06}"/>
    <hyperlink ref="B192:B194" r:id="rId91" location="item2849" display="www" xr:uid="{78A9D909-85CE-499A-B74A-B447973E1645}"/>
    <hyperlink ref="B195" r:id="rId92" location="item2850" xr:uid="{B1F054DE-66BA-47A0-8781-621CA76112DD}"/>
    <hyperlink ref="B196" r:id="rId93" location="item2851" xr:uid="{F4FE0104-8E05-4D85-BAB1-0645A4091FCD}"/>
    <hyperlink ref="B197:B201" r:id="rId94" location="item2851" display="www" xr:uid="{F4A51328-7C22-463F-9EE0-1A7B46A61463}"/>
    <hyperlink ref="B202" r:id="rId95" location="item2848" xr:uid="{0B6111E7-F96C-4699-9E92-14F17F663584}"/>
    <hyperlink ref="B203" r:id="rId96" location="item2854" xr:uid="{53DFF788-48C4-4191-ACF7-EDE968D3F71C}"/>
    <hyperlink ref="B204:B209" r:id="rId97" location="item2854" display="www" xr:uid="{1A9E000F-F781-45A5-9444-AD5FC010BC2A}"/>
    <hyperlink ref="B210" r:id="rId98" location="item2855" xr:uid="{AF388277-28F5-48F9-B5F7-E34AFD317063}"/>
    <hyperlink ref="B211:B212" r:id="rId99" location="item2855" display="www" xr:uid="{AB9DA0EA-1DF9-46BE-B0A1-714DCB68E062}"/>
    <hyperlink ref="B213" r:id="rId100" location="item2856" xr:uid="{2C368C0A-1120-454B-B2A4-931851EDD8D8}"/>
    <hyperlink ref="B214:B218" r:id="rId101" location="item2856" display="www" xr:uid="{583120B8-E80B-4F34-8B7C-F087ADF099E9}"/>
    <hyperlink ref="B219" r:id="rId102" location="item2858" xr:uid="{90B02E5D-60DB-4F23-B3ED-AB5C5BEF2A87}"/>
    <hyperlink ref="B220:B224" r:id="rId103" location="item2858" display="www" xr:uid="{32FC0F98-4333-43E6-9677-E01E5B19329F}"/>
    <hyperlink ref="B225" r:id="rId104" location="item2859" xr:uid="{15925047-2805-4E25-8EEE-AC366DD2A602}"/>
    <hyperlink ref="B226:B230" r:id="rId105" location="item2859" display="www" xr:uid="{7C337085-F43A-4A69-B338-460B92D47058}"/>
    <hyperlink ref="B231" r:id="rId106" location="item2857" xr:uid="{18F79CFD-BA97-4B31-85C3-A4C68CE6155C}"/>
    <hyperlink ref="B232:B236" r:id="rId107" location="item2857" display="www" xr:uid="{41EE4C2A-ACA9-4BBD-89E3-AFBAC4EC668D}"/>
    <hyperlink ref="B237" r:id="rId108" location="item2860" xr:uid="{A0407300-DDB1-4D5E-9928-FF84A8ABDF4A}"/>
    <hyperlink ref="B238:B242" r:id="rId109" location="item2860" display="www" xr:uid="{06A274F6-BB6D-4BD6-A21B-830E23E38D0B}"/>
    <hyperlink ref="B243" r:id="rId110" location="item2853" xr:uid="{AF4F3867-508D-4537-AE50-2CFE1C148F30}"/>
    <hyperlink ref="B244" r:id="rId111" location="item2852" xr:uid="{2C4938C1-44AC-408A-8CB2-7FD864BC4592}"/>
    <hyperlink ref="B248" r:id="rId112" location="item2837" xr:uid="{632AB7A9-2798-4154-A9AB-CECCEDCD0D38}"/>
    <hyperlink ref="B249" r:id="rId113" location="item2882" xr:uid="{4957597F-0B1D-4F17-B6AD-6BCCA7BEB2CC}"/>
    <hyperlink ref="B250" r:id="rId114" location="item2884" xr:uid="{00D84C86-36E0-4204-BF94-D1144E5E01CF}"/>
    <hyperlink ref="B251" r:id="rId115" location="item2884" xr:uid="{D9B18948-ABE0-478A-916D-389F7CE925FD}"/>
    <hyperlink ref="B252" r:id="rId116" location="item2884" xr:uid="{06146861-4685-4F48-BA88-9373AF9688E2}"/>
    <hyperlink ref="B253" r:id="rId117" location="item2884" xr:uid="{D8615249-1DAC-4C1A-9CA9-D9213026581B}"/>
    <hyperlink ref="B254" r:id="rId118" location="item2884" xr:uid="{D1DC1B76-00CF-4542-9D39-C90D5F30FEF2}"/>
    <hyperlink ref="B256" r:id="rId119" location="item2884" xr:uid="{018C7DF9-17FD-4449-ADA6-294C010209CE}"/>
    <hyperlink ref="B258" r:id="rId120" location="item2885" xr:uid="{6575BC17-B5E1-422B-A058-C5C505B0CC1F}"/>
    <hyperlink ref="B259" r:id="rId121" location="item2885" xr:uid="{315A002E-6DBA-43BE-BCE4-7992D94CFD2B}"/>
    <hyperlink ref="B260" r:id="rId122" location="item2885" xr:uid="{4CE00DE9-857D-441E-9A61-5336F383604D}"/>
    <hyperlink ref="B261" r:id="rId123" location="item2885" xr:uid="{FCF3489A-79B4-4ED0-BA02-45D645B1DB4B}"/>
    <hyperlink ref="B262" r:id="rId124" location="item2885" xr:uid="{9C7535C4-01C7-49A4-B25B-1DEA4694C569}"/>
    <hyperlink ref="B264" r:id="rId125" location="item2885" xr:uid="{642A5714-B3EA-463F-A0E3-1FDC3932AD6D}"/>
    <hyperlink ref="B266" r:id="rId126" location="item2888" xr:uid="{051FA088-8167-4D0C-85F5-A92A8D677904}"/>
    <hyperlink ref="B267" r:id="rId127" location="item2889" xr:uid="{7F1F5F0D-FC62-4B6D-AE52-AB82432DF61A}"/>
    <hyperlink ref="B268" r:id="rId128" location="item2889" xr:uid="{8C8407D6-9126-4A4C-8322-2F876B8CDAD6}"/>
    <hyperlink ref="B269" r:id="rId129" location="item2889" xr:uid="{AF9E30FA-3FFD-43C5-B1A4-D44639442FC3}"/>
    <hyperlink ref="B270" r:id="rId130" location="item2889" xr:uid="{353A2499-9C36-4C1D-B72B-4CDB23400154}"/>
    <hyperlink ref="B271" r:id="rId131" location="item2889" xr:uid="{8CD983DC-FBAF-4C35-B6DB-0D997AD47BF9}"/>
    <hyperlink ref="B273" r:id="rId132" location="item2889" xr:uid="{90F321ED-4E4F-4698-BB62-66B64288821A}"/>
    <hyperlink ref="B275" r:id="rId133" location="item2892" xr:uid="{21A39FE5-B107-4762-8F13-BF2EA10F9C86}"/>
    <hyperlink ref="B276" r:id="rId134" location="item2892" xr:uid="{7FA3C8DC-34A3-4725-8EDA-8665EB9B392B}"/>
    <hyperlink ref="B277" r:id="rId135" location="item2892" xr:uid="{C6391107-53CF-4290-BB69-FB857B51BAE4}"/>
    <hyperlink ref="B278" r:id="rId136" location="item2892" xr:uid="{F41B23A8-AE42-47F4-A991-D93254DB68C0}"/>
    <hyperlink ref="B279" r:id="rId137" location="item2892" xr:uid="{C2480751-CA7B-4C0A-BCD5-692E33D80232}"/>
    <hyperlink ref="B281" r:id="rId138" location="item2892" xr:uid="{101D750D-CF53-4D35-B79B-68BF69D100C7}"/>
    <hyperlink ref="B283" r:id="rId139" location="item2833" xr:uid="{356546C4-0075-4012-A6EE-732E49DF7ECD}"/>
    <hyperlink ref="B284" r:id="rId140" location="item2833" xr:uid="{4630707D-FA70-46F6-8858-D3509ED853B2}"/>
    <hyperlink ref="B285" r:id="rId141" location="item2833" xr:uid="{FC5BA6B4-B9CC-4F2E-A252-9708305895AE}"/>
    <hyperlink ref="B286" r:id="rId142" location="item2834" xr:uid="{40B71516-A51A-4A98-A799-B995D90673EA}"/>
    <hyperlink ref="B287" r:id="rId143" location="item2834" xr:uid="{3F5F005B-BD68-46F8-9175-71A7C76E45DC}"/>
    <hyperlink ref="B288" r:id="rId144" location="item2835" xr:uid="{24187070-F30C-4A07-BB88-D369EB96A6E1}"/>
    <hyperlink ref="B289" r:id="rId145" location="item2835" xr:uid="{FFFC8FD4-BC26-44AD-B787-739127DD9B83}"/>
    <hyperlink ref="B290" r:id="rId146" location="item2836" xr:uid="{F08C7A3F-24A0-4889-91BB-7E24C94E28A5}"/>
    <hyperlink ref="B291" r:id="rId147" location="item2836" xr:uid="{E213898D-2B3F-4300-9516-1EDF27B60A22}"/>
    <hyperlink ref="B292" r:id="rId148" location="item2861" xr:uid="{089344ED-EEB5-4396-B060-2BDB5C005BD3}"/>
    <hyperlink ref="B293" r:id="rId149" location="item2861" xr:uid="{0749B849-5D82-4FD2-8681-12A05B1698AE}"/>
    <hyperlink ref="B294" r:id="rId150" location="item2861" xr:uid="{B3364E93-2D69-40EE-97B1-C9C6ECBB5756}"/>
    <hyperlink ref="B295" r:id="rId151" location="item2861" xr:uid="{2BE073FA-0311-445C-8E71-D97C47E7586F}"/>
    <hyperlink ref="B296" r:id="rId152" location="item2861" xr:uid="{DF870E8F-F421-48AD-92ED-8CBA17FA1229}"/>
    <hyperlink ref="B297" r:id="rId153" location="item2861" xr:uid="{1D7DCF57-D266-4BE5-A3EC-804F6E62ADA9}"/>
    <hyperlink ref="B298" r:id="rId154" location="item2861" xr:uid="{379CD4FD-D28A-4AE5-8967-EB900046AFFA}"/>
    <hyperlink ref="B299" r:id="rId155" location="item2861" xr:uid="{3915F06F-74F8-4257-91C1-C7C8B66FD248}"/>
    <hyperlink ref="B300" r:id="rId156" location="item2861" xr:uid="{96C8A494-1BF1-4AD5-A5E3-3DF9F41A1D21}"/>
    <hyperlink ref="B301" r:id="rId157" location="item2861" xr:uid="{E061A22F-4A1D-4F54-A4B7-5DE73ED8C9E6}"/>
    <hyperlink ref="B302:B304" r:id="rId158" location="item2861" display="www" xr:uid="{799C8398-F69A-42F4-83C3-949969D13F8F}"/>
    <hyperlink ref="B305:B317" r:id="rId159" location="item2863" display="www" xr:uid="{B7ADCC1D-0B93-4B43-A1E5-95A21CFCBF91}"/>
    <hyperlink ref="B318:B330" r:id="rId160" location="item2864" display="www" xr:uid="{D96C3561-0106-40DE-A592-355695AABDA3}"/>
    <hyperlink ref="B331:B336" r:id="rId161" location="item2862" display="www" xr:uid="{FA2CE5C3-677C-41C3-92F7-452CACED5A55}"/>
    <hyperlink ref="B337:B342" r:id="rId162" location="item2862" display="www" xr:uid="{9E255C1C-F1A6-4EA6-98F2-239202F7CA5F}"/>
    <hyperlink ref="B343:B355" r:id="rId163" location="item2865" display="www" xr:uid="{B1DD87C1-E87B-4B81-A96E-2529A64D1333}"/>
    <hyperlink ref="B356:B360" r:id="rId164" location="item2866" display="www" xr:uid="{24DBCD6E-89FE-4FB4-B734-DCA3A1C1E075}"/>
    <hyperlink ref="B361" r:id="rId165" location="item2910" xr:uid="{273E40FB-88FF-4A37-BCB1-32A501278118}"/>
    <hyperlink ref="B362:B363" r:id="rId166" location="item2910" display="www" xr:uid="{DFB50CE7-951F-4760-B4C0-33AAB82BC73D}"/>
    <hyperlink ref="B364" r:id="rId167" location="item2911" xr:uid="{71F40C84-F161-4299-9FB2-348A0FC52DA7}"/>
    <hyperlink ref="B365:B366" r:id="rId168" location="item2911" display="www" xr:uid="{3BA19B3B-367A-4C7F-8C5C-80D0AE4992B4}"/>
    <hyperlink ref="B367" r:id="rId169" location="item2845" xr:uid="{11D9B169-6E76-428B-A290-E7D84577984E}"/>
    <hyperlink ref="B368:B373" r:id="rId170" location="item2845" display="www" xr:uid="{D9FC6E8B-492C-4C62-8701-B701E2D6A9A4}"/>
    <hyperlink ref="B376" r:id="rId171" location="item2849" xr:uid="{835A1E06-F185-498F-8E66-7227078CC8B9}"/>
    <hyperlink ref="B377:B379" r:id="rId172" location="item2849" display="www" xr:uid="{FE915FAA-1D9D-401F-89C1-0194A2931178}"/>
    <hyperlink ref="B374" r:id="rId173" location="item2914" xr:uid="{B0843472-17AA-444C-90CC-A8D95632FC68}"/>
    <hyperlink ref="B375" r:id="rId174" location="item2914" xr:uid="{77D79C4C-E964-4924-AFDF-9519B0BB8AEA}"/>
    <hyperlink ref="B380" r:id="rId175" location="item2850" xr:uid="{72E2DF8F-612A-4B8A-AA79-25B4F014C3A8}"/>
    <hyperlink ref="B381" r:id="rId176" location="item2851" xr:uid="{4B1E7DEE-CD72-4113-8188-5203CB893089}"/>
    <hyperlink ref="B382:B386" r:id="rId177" location="item2851" display="www" xr:uid="{178FC28E-A27E-4664-8993-8C6951988F26}"/>
    <hyperlink ref="B387" r:id="rId178" location="item2854" xr:uid="{5D9B9211-D53E-4259-BAF6-0EC4A9936428}"/>
    <hyperlink ref="B388:B393" r:id="rId179" location="item2854" display="www" xr:uid="{A9BCA4EB-9C0C-4BFA-87C7-13C63D7CCA05}"/>
    <hyperlink ref="B394" r:id="rId180" location="item2855" xr:uid="{BCBF09DB-ABEB-4637-9A96-2F1656868739}"/>
    <hyperlink ref="B395:B396" r:id="rId181" location="item2855" display="www" xr:uid="{C5E0E8AD-A4CD-4CC6-8789-7DAC03094F40}"/>
    <hyperlink ref="B397" r:id="rId182" location="item2856" xr:uid="{D9027453-8F4D-453A-9F6D-EAF219041C8D}"/>
    <hyperlink ref="B398:B402" r:id="rId183" location="item2856" display="www" xr:uid="{845594BF-6E58-4CEC-BBF7-286F3388C5BD}"/>
    <hyperlink ref="B403" r:id="rId184" location="item2858" xr:uid="{BD649544-AD35-4841-B69E-F48AF3EC0164}"/>
    <hyperlink ref="B404:B408" r:id="rId185" location="item2858" display="www" xr:uid="{BD7D09DB-A6C2-4396-B454-63B93F0C2069}"/>
    <hyperlink ref="B409" r:id="rId186" location="item2859" xr:uid="{FCA3F05F-B4E1-4676-B13E-167E7C172E1E}"/>
    <hyperlink ref="B410:B414" r:id="rId187" location="item2859" display="www" xr:uid="{066F8879-9E8E-44C3-BD9C-C32C4EDF8EEB}"/>
    <hyperlink ref="B415" r:id="rId188" location="item2857" xr:uid="{3FA96D2B-3723-47E6-9D9A-20651362BC2D}"/>
    <hyperlink ref="B416:B420" r:id="rId189" location="item2857" display="www" xr:uid="{570B8FFD-45AD-4D0D-B0E6-84CA1958DA1D}"/>
    <hyperlink ref="B421" r:id="rId190" location="item2860" xr:uid="{FA21FB66-432A-4007-B755-FE51FE303E94}"/>
    <hyperlink ref="B422:B426" r:id="rId191" location="item2860" display="www" xr:uid="{182DC893-4398-4B29-93D0-C8BA747B1260}"/>
    <hyperlink ref="B430" r:id="rId192" location="item2882" xr:uid="{BD3D6A22-1843-420A-BBAF-D5EDC9F28454}"/>
    <hyperlink ref="B431" r:id="rId193" location="item2884" xr:uid="{C61E5108-1AEC-4D45-A91A-51562B0A4640}"/>
    <hyperlink ref="B432" r:id="rId194" location="item2884" xr:uid="{23DB791D-E98C-4907-80D6-94AF99EF9692}"/>
    <hyperlink ref="B433" r:id="rId195" location="item2884" xr:uid="{AD8248F6-825F-4CDD-ADE7-59D4D8A44410}"/>
    <hyperlink ref="B434" r:id="rId196" location="item2884" xr:uid="{7D4247E3-E708-4FF1-B68A-8B0275867015}"/>
    <hyperlink ref="B436" r:id="rId197" location="item2885" xr:uid="{192AE6EA-9C1E-4623-8D18-0D2E8922F9F8}"/>
    <hyperlink ref="B437" r:id="rId198" location="item2885" xr:uid="{07B01601-CB70-4930-A2B5-F468F43992A6}"/>
    <hyperlink ref="B438" r:id="rId199" location="item2885" xr:uid="{B451E78D-8893-4BB6-9509-23F53912C6ED}"/>
    <hyperlink ref="B440" r:id="rId200" location="item2888" xr:uid="{8BDB6538-CF38-42A5-90E6-6DA33F9D91E4}"/>
    <hyperlink ref="B441" r:id="rId201" location="item2889" xr:uid="{AE47CF74-7E95-4890-A7BF-8ABA5AB1304E}"/>
    <hyperlink ref="B442" r:id="rId202" location="item2889" xr:uid="{6ABA9977-DF8E-473C-8490-14ED4FA98C1A}"/>
    <hyperlink ref="B443" r:id="rId203" location="item2889" xr:uid="{3006213C-EB0F-49D5-9DF5-2636C4040583}"/>
    <hyperlink ref="B444" r:id="rId204" location="item2889" xr:uid="{35E51821-100C-4737-991F-91C194FADD9E}"/>
    <hyperlink ref="B446" r:id="rId205" location="item2892" xr:uid="{D166FDD9-8102-4D98-9874-6E76497EDBD5}"/>
    <hyperlink ref="B447" r:id="rId206" location="item2892" xr:uid="{E6692074-0958-4E6C-832F-93AF3494C477}"/>
    <hyperlink ref="B448" r:id="rId207" location="item2892" xr:uid="{8EE76DDF-41CF-49E3-88C3-BD105F869BAA}"/>
    <hyperlink ref="B450" r:id="rId208" location="item2833" xr:uid="{A5315C45-9E19-4DF1-B8E0-16B876FB68AA}"/>
    <hyperlink ref="B451" r:id="rId209" location="item2833" xr:uid="{EC95E290-6020-455B-819A-F1F5F78C1A71}"/>
    <hyperlink ref="B452" r:id="rId210" location="item2833" xr:uid="{FBFA4FB7-04C8-485A-B6D1-25F852AFD4C2}"/>
    <hyperlink ref="B453" r:id="rId211" location="item2861" xr:uid="{0C72C437-F9E6-45C4-8633-EA41B849EC08}"/>
    <hyperlink ref="B454" r:id="rId212" location="item2861" xr:uid="{21AE9584-A99C-46DE-8F90-8EEDAA535CE9}"/>
    <hyperlink ref="B455" r:id="rId213" location="item2861" xr:uid="{3AE33473-4D61-44B6-8838-6ECECE37B2E6}"/>
    <hyperlink ref="B456" r:id="rId214" location="item2861" xr:uid="{DFACACCD-22AB-496B-8113-0A1A16418C03}"/>
    <hyperlink ref="B457" r:id="rId215" location="item2861" xr:uid="{F86E7A9D-758E-48A8-8014-DC276A13996A}"/>
    <hyperlink ref="B458" r:id="rId216" location="item2861" xr:uid="{F0636ADE-E6EF-48EC-8306-14FECFC9A8D3}"/>
    <hyperlink ref="B459" r:id="rId217" location="item2861" xr:uid="{AEBCCA46-3951-4DF1-B8FF-52C00A5ECCAB}"/>
    <hyperlink ref="B460" r:id="rId218" location="item2861" xr:uid="{AAADA0DC-5A4F-4FF3-B8B6-5E1B5CFC38D1}"/>
    <hyperlink ref="B461" r:id="rId219" location="item2862" xr:uid="{B41CC43C-DEC6-432E-B434-D77F0E2F1B93}"/>
    <hyperlink ref="B462:B464" r:id="rId220" location="item2862" display="www" xr:uid="{C158B60D-8A8A-4ADD-B3BA-1BAD8269CB80}"/>
    <hyperlink ref="B465" r:id="rId221" location="item2862" xr:uid="{AE6D4B4C-4ABC-4181-A5F1-9F96780975E9}"/>
    <hyperlink ref="B466:B467" r:id="rId222" location="item2862" display="www" xr:uid="{FB318B90-BEB6-4C37-BA06-B9CA50062ACD}"/>
    <hyperlink ref="B468:B469" r:id="rId223" location="item2865" display="www" xr:uid="{7BBE7B56-B7D0-4401-BFBD-56161ADB7D8E}"/>
    <hyperlink ref="B470:B475" r:id="rId224" location="item2865" display="www" xr:uid="{B2CC50C4-994F-4868-8437-4052FAE800F0}"/>
    <hyperlink ref="B476" r:id="rId225" location="item2845" xr:uid="{DD77605A-314E-4F10-AF7B-39036BA3B32E}"/>
    <hyperlink ref="B477:B479" r:id="rId226" location="item2845" display="www" xr:uid="{DDE0683E-5C52-4A25-82D9-6DE32317FE88}"/>
    <hyperlink ref="B480" r:id="rId227" location="item2854" xr:uid="{783E1F0F-CCE3-4A97-B488-BD4240DBE0D6}"/>
    <hyperlink ref="B481:B484" r:id="rId228" location="item2854" display="www" xr:uid="{F5539CE1-B0B7-4777-98BF-45F692E2BD49}"/>
    <hyperlink ref="B485" r:id="rId229" location="item2855" xr:uid="{03B97591-DA8E-4830-B8FA-97A32B40689B}"/>
    <hyperlink ref="B486" r:id="rId230" location="item2856" xr:uid="{540EB591-3D06-40D7-BBD9-F9FC147DBD98}"/>
    <hyperlink ref="B487:B489" r:id="rId231" location="item2856" display="www" xr:uid="{88AA994A-F096-4DB4-A452-DE48040B376D}"/>
    <hyperlink ref="B493" r:id="rId232" location="item2857" xr:uid="{076CD913-165F-46C2-9B28-7A453E2371C4}"/>
    <hyperlink ref="B494" r:id="rId233" location="item2860" xr:uid="{F862DB65-56D0-4855-85E8-BA5A45087431}"/>
    <hyperlink ref="B490:B492" r:id="rId234" location="item2857" display="www" xr:uid="{877B5B7E-DB0E-4C7D-A4B3-C964F469143D}"/>
    <hyperlink ref="B495:B497" r:id="rId235" location="item2860" display="www" xr:uid="{81C19453-B751-45F2-B39D-CFB94042C678}"/>
    <hyperlink ref="B501" r:id="rId236" location="item2838" xr:uid="{5B9C1E21-E9E4-474E-99CA-FAFCE081EF4C}"/>
    <hyperlink ref="B502:B503" r:id="rId237" location="item2838" display="www" xr:uid="{E824314F-B527-4AB4-8596-4761A8F9623F}"/>
    <hyperlink ref="B504" r:id="rId238" location="item2912" xr:uid="{37637271-E6B7-4D40-8F1F-EDF7974AB787}"/>
    <hyperlink ref="B49" r:id="rId239" location="item2885" xr:uid="{4A450CE6-89EE-423B-8367-474E660F53D6}"/>
    <hyperlink ref="B51" r:id="rId240" location="item2885" xr:uid="{6ED1FEA9-8594-40B8-B0F0-F4F380A56592}"/>
    <hyperlink ref="B71" r:id="rId241" location="item2892" xr:uid="{4A908EA0-E369-4228-A28D-091B148D5978}"/>
    <hyperlink ref="B73" r:id="rId242" location="item2892" xr:uid="{2A752076-7E91-496B-A735-B2A9909E7D7D}"/>
    <hyperlink ref="B263" r:id="rId243" location="item2885" xr:uid="{EE8FEEE7-2BB1-41B3-9A14-28BD7137F418}"/>
    <hyperlink ref="B265" r:id="rId244" location="item2885" xr:uid="{68C77B74-30D0-4941-8854-DF61B2175220}"/>
    <hyperlink ref="B280" r:id="rId245" location="item2892" xr:uid="{2A3A6004-8E2E-40D1-A7DE-24A2FD116F43}"/>
    <hyperlink ref="B282" r:id="rId246" location="item2892" xr:uid="{5F5D32DA-4C82-47B8-AE22-29EDE2CF6E62}"/>
    <hyperlink ref="B449" r:id="rId247" location="item2892" xr:uid="{2E013282-4179-480F-887E-23BD34E65C14}"/>
    <hyperlink ref="B439" r:id="rId248" location="item2885" xr:uid="{3BFE8195-EA2C-403D-9225-E2C500710D42}"/>
    <hyperlink ref="B39" r:id="rId249" location="item2884" xr:uid="{AAFE3ECA-2A23-4BED-AB72-DDE650B76AED}"/>
    <hyperlink ref="B41" r:id="rId250" location="item2884" xr:uid="{65BA0FFA-70DD-4493-BCF5-47C96D1F9BEB}"/>
    <hyperlink ref="B63" r:id="rId251" location="item2889" xr:uid="{B25E9CC0-98FF-4F60-8D37-E3640EA7F92A}"/>
    <hyperlink ref="B65" r:id="rId252" location="item2889" xr:uid="{BEFF86B7-4A0F-4ACE-8C9F-F9A4363CD57A}"/>
    <hyperlink ref="B255" r:id="rId253" location="item2884" xr:uid="{68F5FD90-F512-4705-9904-AB40173C6CD7}"/>
    <hyperlink ref="B257" r:id="rId254" location="item2884" xr:uid="{73D33AA5-D6BD-4085-BFFE-81F1A3EB1E0A}"/>
    <hyperlink ref="B272" r:id="rId255" location="item2889" xr:uid="{AB0ACBEC-112A-494C-A6F2-8783217EDD8F}"/>
    <hyperlink ref="B274" r:id="rId256" location="item2889" xr:uid="{959768D2-CD3E-462C-8420-5DA24855EAAB}"/>
    <hyperlink ref="B435" r:id="rId257" location="item2884" xr:uid="{7D60C2D7-E0D0-4E08-AFC9-E63591292ED0}"/>
    <hyperlink ref="B445" r:id="rId258" location="item2889" xr:uid="{7783CF57-4FD4-49C4-8B8E-E181C4E58D56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5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BY205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63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6" width="9.140625" style="2"/>
    <col min="77" max="16384" width="9.140625" style="1"/>
  </cols>
  <sheetData>
    <row r="1" spans="1:76" ht="12.95" customHeight="1" x14ac:dyDescent="0.25">
      <c r="G1" s="173" t="e" vm="1">
        <v>#VALUE!</v>
      </c>
      <c r="H1" s="173"/>
    </row>
    <row r="2" spans="1:76" ht="20.100000000000001" customHeight="1" x14ac:dyDescent="0.25">
      <c r="B2" s="1"/>
      <c r="D2" s="43" t="s">
        <v>1772</v>
      </c>
      <c r="E2" s="16"/>
      <c r="G2" s="173"/>
      <c r="H2" s="173"/>
      <c r="I2" s="3"/>
      <c r="J2" s="3"/>
    </row>
    <row r="3" spans="1:76" ht="20.100000000000001" customHeight="1" x14ac:dyDescent="0.25">
      <c r="B3" s="1"/>
      <c r="D3" s="44" t="s">
        <v>1862</v>
      </c>
      <c r="E3" s="15"/>
      <c r="F3" s="5"/>
      <c r="G3" s="173"/>
      <c r="H3" s="173"/>
      <c r="I3" s="3"/>
      <c r="J3" s="3"/>
      <c r="K3" s="6"/>
      <c r="L3" s="6"/>
    </row>
    <row r="4" spans="1:76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6" ht="19.5" hidden="1" thickBot="1" x14ac:dyDescent="0.3">
      <c r="B5" s="1"/>
      <c r="C5" s="10"/>
      <c r="D5" s="42"/>
      <c r="E5" s="15"/>
      <c r="G5" s="3"/>
      <c r="H5" s="3"/>
      <c r="I5" s="3"/>
      <c r="J5" s="3"/>
      <c r="K5" s="6"/>
      <c r="L5" s="6"/>
    </row>
    <row r="6" spans="1:76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6" s="2" customFormat="1" ht="18" hidden="1" thickBot="1" x14ac:dyDescent="0.3">
      <c r="A7" s="63"/>
      <c r="B7" s="1"/>
      <c r="C7" s="10"/>
      <c r="D7" s="41"/>
      <c r="E7" s="15"/>
      <c r="F7" s="5"/>
      <c r="G7" s="3"/>
      <c r="H7" s="3"/>
      <c r="I7" s="3"/>
      <c r="J7" s="3"/>
      <c r="K7" s="6"/>
      <c r="L7" s="6"/>
    </row>
    <row r="8" spans="1:76" s="2" customFormat="1" ht="16.5" hidden="1" thickBot="1" x14ac:dyDescent="0.3">
      <c r="A8" s="63"/>
      <c r="B8" s="10"/>
      <c r="C8" s="10"/>
      <c r="D8" s="41"/>
      <c r="E8" s="11"/>
      <c r="F8" s="5"/>
      <c r="G8" s="3"/>
      <c r="H8" s="3"/>
      <c r="I8" s="3"/>
      <c r="J8" s="3"/>
      <c r="K8" s="6"/>
      <c r="L8" s="6"/>
    </row>
    <row r="9" spans="1:76" s="2" customFormat="1" ht="16.5" hidden="1" thickBot="1" x14ac:dyDescent="0.3">
      <c r="A9" s="63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6" s="2" customFormat="1" ht="16.5" hidden="1" thickBot="1" x14ac:dyDescent="0.3">
      <c r="A10" s="63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6" s="2" customFormat="1" ht="16.5" hidden="1" thickBot="1" x14ac:dyDescent="0.3">
      <c r="A11" s="63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6" s="2" customFormat="1" ht="12.75" hidden="1" customHeight="1" thickBot="1" x14ac:dyDescent="0.3">
      <c r="A12" s="63"/>
      <c r="D12" s="18"/>
      <c r="K12" s="9"/>
    </row>
    <row r="13" spans="1:76" s="2" customFormat="1" ht="15" customHeight="1" x14ac:dyDescent="0.25">
      <c r="A13" s="63"/>
      <c r="C13" s="169" t="s">
        <v>1771</v>
      </c>
      <c r="D13" s="170"/>
      <c r="E13" s="174" t="s">
        <v>17</v>
      </c>
      <c r="F13" s="175"/>
      <c r="G13" s="175"/>
      <c r="H13" s="175"/>
      <c r="I13" s="175"/>
      <c r="J13" s="176"/>
      <c r="K13" s="9"/>
    </row>
    <row r="14" spans="1:76" s="2" customFormat="1" ht="15" customHeight="1" thickBot="1" x14ac:dyDescent="0.3">
      <c r="A14" s="63"/>
      <c r="C14" s="171"/>
      <c r="D14" s="172"/>
      <c r="E14" s="167" t="s">
        <v>5</v>
      </c>
      <c r="F14" s="168"/>
      <c r="G14" s="30" t="s">
        <v>7</v>
      </c>
      <c r="H14" s="27" t="s">
        <v>1831</v>
      </c>
      <c r="I14" s="28" t="s">
        <v>6</v>
      </c>
      <c r="J14" s="29" t="s">
        <v>11</v>
      </c>
      <c r="K14" s="9"/>
    </row>
    <row r="15" spans="1:76" s="4" customFormat="1" ht="15" hidden="1" customHeight="1" x14ac:dyDescent="0.25">
      <c r="A15" s="63"/>
      <c r="B15" s="2"/>
      <c r="C15" s="46" t="s">
        <v>13</v>
      </c>
      <c r="D15" s="108" t="s">
        <v>1207</v>
      </c>
      <c r="E15" s="177">
        <v>0</v>
      </c>
      <c r="F15" s="178"/>
      <c r="G15" s="50">
        <v>0</v>
      </c>
      <c r="H15" s="50">
        <f>G15</f>
        <v>0</v>
      </c>
      <c r="I15" s="50">
        <v>0</v>
      </c>
      <c r="J15" s="51" t="s">
        <v>9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</row>
    <row r="16" spans="1:76" s="4" customFormat="1" ht="15" customHeight="1" x14ac:dyDescent="0.25">
      <c r="A16" s="63"/>
      <c r="B16" s="2"/>
      <c r="C16" s="112" t="s">
        <v>14</v>
      </c>
      <c r="D16" s="110" t="s">
        <v>1208</v>
      </c>
      <c r="E16" s="183" t="s">
        <v>8</v>
      </c>
      <c r="F16" s="184"/>
      <c r="G16" s="115">
        <v>0</v>
      </c>
      <c r="H16" s="115">
        <v>0</v>
      </c>
      <c r="I16" s="115">
        <v>0</v>
      </c>
      <c r="J16" s="116" t="s">
        <v>9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</row>
    <row r="17" spans="1:76" s="4" customFormat="1" ht="15" customHeight="1" thickBot="1" x14ac:dyDescent="0.3">
      <c r="A17" s="63"/>
      <c r="B17" s="2"/>
      <c r="C17" s="23" t="s">
        <v>4</v>
      </c>
      <c r="D17" s="114" t="s">
        <v>1209</v>
      </c>
      <c r="E17" s="181" t="s">
        <v>8</v>
      </c>
      <c r="F17" s="182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</row>
    <row r="18" spans="1:76" ht="15" hidden="1" customHeight="1" thickBot="1" x14ac:dyDescent="0.3">
      <c r="C18" s="47" t="s">
        <v>15</v>
      </c>
      <c r="D18" s="111" t="s">
        <v>1210</v>
      </c>
      <c r="E18" s="165" t="s">
        <v>8</v>
      </c>
      <c r="F18" s="166"/>
      <c r="G18" s="48">
        <v>0</v>
      </c>
      <c r="H18" s="48">
        <v>0</v>
      </c>
      <c r="I18" s="48">
        <v>0</v>
      </c>
      <c r="J18" s="49" t="s">
        <v>9</v>
      </c>
    </row>
    <row r="20" spans="1:76" s="2" customFormat="1" ht="15" customHeight="1" x14ac:dyDescent="0.25">
      <c r="A20" s="63"/>
      <c r="B20" s="19" t="s">
        <v>12</v>
      </c>
      <c r="C20" s="19" t="s">
        <v>3</v>
      </c>
      <c r="D20" s="19" t="s">
        <v>1211</v>
      </c>
      <c r="E20" s="19" t="s">
        <v>1212</v>
      </c>
      <c r="F20" s="19" t="s">
        <v>1</v>
      </c>
      <c r="G20" s="20" t="s">
        <v>2</v>
      </c>
      <c r="H20" s="21" t="s">
        <v>1213</v>
      </c>
      <c r="I20" s="20" t="s">
        <v>0</v>
      </c>
      <c r="J20" s="19" t="s">
        <v>1214</v>
      </c>
      <c r="K20" s="22" t="s">
        <v>10</v>
      </c>
      <c r="L20" s="54" t="s">
        <v>1215</v>
      </c>
      <c r="M20" s="113" t="s">
        <v>29</v>
      </c>
      <c r="N20" s="113" t="s">
        <v>30</v>
      </c>
      <c r="O20" s="113" t="s">
        <v>1216</v>
      </c>
    </row>
    <row r="21" spans="1:76" s="2" customFormat="1" ht="12.75" customHeight="1" x14ac:dyDescent="0.25">
      <c r="A21" s="63"/>
      <c r="B21" s="63"/>
      <c r="C21" s="4"/>
      <c r="D21" s="12"/>
      <c r="E21" s="10"/>
      <c r="F21" s="12"/>
      <c r="G21" s="33"/>
      <c r="H21" s="32"/>
      <c r="I21" s="33"/>
      <c r="J21" s="4"/>
      <c r="K21" s="34"/>
      <c r="L21" s="35"/>
      <c r="M21" s="35"/>
      <c r="N21" s="35"/>
      <c r="O21" s="35"/>
    </row>
    <row r="22" spans="1:76" ht="12.75" customHeight="1" x14ac:dyDescent="0.25">
      <c r="B22" s="63"/>
      <c r="D22" s="76" t="s">
        <v>1217</v>
      </c>
      <c r="E22" s="10"/>
      <c r="F22" s="12"/>
      <c r="G22" s="33"/>
      <c r="H22" s="10"/>
      <c r="I22" s="4"/>
      <c r="J22" s="97"/>
      <c r="K22" s="98"/>
      <c r="L22" s="35"/>
      <c r="M22" s="35"/>
      <c r="N22" s="35"/>
      <c r="O22" s="35"/>
    </row>
    <row r="23" spans="1:76" ht="12.75" customHeight="1" x14ac:dyDescent="0.25">
      <c r="B23" s="63"/>
      <c r="D23" s="31"/>
      <c r="E23" s="10"/>
      <c r="F23" s="12"/>
      <c r="G23" s="33"/>
      <c r="H23" s="10"/>
      <c r="I23" s="4"/>
      <c r="J23" s="97"/>
      <c r="K23" s="98"/>
      <c r="L23" s="35"/>
      <c r="M23" s="35"/>
      <c r="N23" s="35"/>
      <c r="O23" s="35"/>
    </row>
    <row r="24" spans="1:76" s="2" customFormat="1" ht="12.75" customHeight="1" x14ac:dyDescent="0.25">
      <c r="A24" s="73"/>
      <c r="B24" s="145" t="s">
        <v>31</v>
      </c>
      <c r="C24" s="66" t="s">
        <v>818</v>
      </c>
      <c r="D24" s="12" t="s">
        <v>1641</v>
      </c>
      <c r="E24" s="57"/>
      <c r="F24" s="12" t="s">
        <v>33</v>
      </c>
      <c r="G24" s="67">
        <f>I24*(1-J24)</f>
        <v>14.72</v>
      </c>
      <c r="H24" s="132">
        <f>E24*G24</f>
        <v>0</v>
      </c>
      <c r="I24" s="67">
        <v>14.72</v>
      </c>
      <c r="J24" s="68">
        <f>G$16/100</f>
        <v>0</v>
      </c>
      <c r="K24" s="69">
        <v>1.5</v>
      </c>
      <c r="L24" s="35">
        <f>E24*K24</f>
        <v>0</v>
      </c>
      <c r="M24" s="35">
        <v>18592648524592</v>
      </c>
      <c r="N24" s="35" t="s">
        <v>34</v>
      </c>
      <c r="O24" s="35">
        <v>73181595</v>
      </c>
    </row>
    <row r="25" spans="1:76" s="2" customFormat="1" ht="12.75" customHeight="1" x14ac:dyDescent="0.25">
      <c r="A25" s="63"/>
      <c r="B25" s="145" t="s">
        <v>31</v>
      </c>
      <c r="C25" s="150" t="s">
        <v>35</v>
      </c>
      <c r="D25" s="12" t="s">
        <v>1852</v>
      </c>
      <c r="E25" s="57"/>
      <c r="F25" s="12" t="s">
        <v>33</v>
      </c>
      <c r="G25" s="67">
        <f>I25*(1-J25)</f>
        <v>1.72</v>
      </c>
      <c r="H25" s="132">
        <f>E25*G25</f>
        <v>0</v>
      </c>
      <c r="I25" s="67">
        <v>1.72</v>
      </c>
      <c r="J25" s="68">
        <f>G$16/100</f>
        <v>0</v>
      </c>
      <c r="K25" s="69">
        <v>0.152</v>
      </c>
      <c r="L25" s="35">
        <f>E25*K25</f>
        <v>0</v>
      </c>
      <c r="M25" s="35">
        <v>18592648521362</v>
      </c>
      <c r="N25" s="35" t="s">
        <v>34</v>
      </c>
      <c r="O25" s="35">
        <v>73181491</v>
      </c>
    </row>
    <row r="26" spans="1:76" s="2" customFormat="1" ht="12.75" customHeight="1" x14ac:dyDescent="0.2">
      <c r="A26" s="74"/>
      <c r="B26" s="145" t="s">
        <v>31</v>
      </c>
      <c r="C26" s="70" t="s">
        <v>819</v>
      </c>
      <c r="D26" s="12" t="s">
        <v>1642</v>
      </c>
      <c r="E26" s="57"/>
      <c r="F26" s="12" t="s">
        <v>37</v>
      </c>
      <c r="G26" s="67">
        <f>I26*(1-J26)</f>
        <v>15</v>
      </c>
      <c r="H26" s="132">
        <f>E26*G26</f>
        <v>0</v>
      </c>
      <c r="I26" s="67">
        <v>15</v>
      </c>
      <c r="J26" s="68">
        <f>G$17/100</f>
        <v>0</v>
      </c>
      <c r="K26" s="69">
        <v>2.2799999999999998</v>
      </c>
      <c r="L26" s="35">
        <f>E26*K26</f>
        <v>0</v>
      </c>
      <c r="M26" s="35" t="s">
        <v>820</v>
      </c>
      <c r="N26" s="35" t="s">
        <v>821</v>
      </c>
      <c r="O26" s="35">
        <v>73089059</v>
      </c>
    </row>
    <row r="27" spans="1:76" s="2" customFormat="1" ht="12.75" customHeight="1" x14ac:dyDescent="0.2">
      <c r="A27" s="74"/>
      <c r="B27" s="145" t="s">
        <v>31</v>
      </c>
      <c r="C27" s="70" t="s">
        <v>822</v>
      </c>
      <c r="D27" s="12" t="s">
        <v>1643</v>
      </c>
      <c r="E27" s="57"/>
      <c r="F27" s="12" t="s">
        <v>37</v>
      </c>
      <c r="G27" s="67">
        <f t="shared" ref="G27:G83" si="0">I27*(1-J27)</f>
        <v>15.68</v>
      </c>
      <c r="H27" s="132">
        <f t="shared" ref="H27:H83" si="1">E27*G27</f>
        <v>0</v>
      </c>
      <c r="I27" s="67">
        <v>15.68</v>
      </c>
      <c r="J27" s="68">
        <f t="shared" ref="J27:J85" si="2">G$17/100</f>
        <v>0</v>
      </c>
      <c r="K27" s="69">
        <v>2.37</v>
      </c>
      <c r="L27" s="35">
        <f t="shared" ref="L27:L83" si="3">E27*K27</f>
        <v>0</v>
      </c>
      <c r="M27" s="35" t="s">
        <v>823</v>
      </c>
      <c r="N27" s="35" t="s">
        <v>821</v>
      </c>
      <c r="O27" s="35">
        <v>73089059</v>
      </c>
    </row>
    <row r="28" spans="1:76" s="2" customFormat="1" ht="12.75" customHeight="1" x14ac:dyDescent="0.2">
      <c r="A28" s="74"/>
      <c r="B28" s="145" t="s">
        <v>31</v>
      </c>
      <c r="C28" s="70" t="s">
        <v>824</v>
      </c>
      <c r="D28" s="12" t="s">
        <v>1644</v>
      </c>
      <c r="E28" s="57"/>
      <c r="F28" s="12" t="s">
        <v>37</v>
      </c>
      <c r="G28" s="67">
        <f t="shared" si="0"/>
        <v>16.8</v>
      </c>
      <c r="H28" s="132">
        <f t="shared" si="1"/>
        <v>0</v>
      </c>
      <c r="I28" s="67">
        <v>16.8</v>
      </c>
      <c r="J28" s="68">
        <f t="shared" si="2"/>
        <v>0</v>
      </c>
      <c r="K28" s="69">
        <v>2.5299999999999998</v>
      </c>
      <c r="L28" s="35">
        <f t="shared" si="3"/>
        <v>0</v>
      </c>
      <c r="M28" s="35" t="s">
        <v>825</v>
      </c>
      <c r="N28" s="35" t="s">
        <v>821</v>
      </c>
      <c r="O28" s="35">
        <v>73089059</v>
      </c>
    </row>
    <row r="29" spans="1:76" s="2" customFormat="1" ht="12.75" customHeight="1" x14ac:dyDescent="0.2">
      <c r="A29" s="74"/>
      <c r="B29" s="145" t="s">
        <v>31</v>
      </c>
      <c r="C29" s="70" t="s">
        <v>826</v>
      </c>
      <c r="D29" s="12" t="s">
        <v>1645</v>
      </c>
      <c r="E29" s="57"/>
      <c r="F29" s="12" t="s">
        <v>37</v>
      </c>
      <c r="G29" s="67">
        <f t="shared" si="0"/>
        <v>19.48</v>
      </c>
      <c r="H29" s="132">
        <f t="shared" si="1"/>
        <v>0</v>
      </c>
      <c r="I29" s="67">
        <v>19.48</v>
      </c>
      <c r="J29" s="68">
        <f t="shared" si="2"/>
        <v>0</v>
      </c>
      <c r="K29" s="69">
        <v>3</v>
      </c>
      <c r="L29" s="35">
        <f t="shared" si="3"/>
        <v>0</v>
      </c>
      <c r="M29" s="35" t="s">
        <v>827</v>
      </c>
      <c r="N29" s="35" t="s">
        <v>821</v>
      </c>
      <c r="O29" s="35">
        <v>73089059</v>
      </c>
    </row>
    <row r="30" spans="1:76" s="2" customFormat="1" ht="12.75" customHeight="1" x14ac:dyDescent="0.2">
      <c r="A30" s="74"/>
      <c r="B30" s="145" t="s">
        <v>31</v>
      </c>
      <c r="C30" s="70" t="s">
        <v>828</v>
      </c>
      <c r="D30" s="12" t="s">
        <v>1646</v>
      </c>
      <c r="E30" s="57"/>
      <c r="F30" s="12" t="s">
        <v>37</v>
      </c>
      <c r="G30" s="67">
        <f t="shared" si="0"/>
        <v>21.04</v>
      </c>
      <c r="H30" s="132">
        <f t="shared" si="1"/>
        <v>0</v>
      </c>
      <c r="I30" s="67">
        <v>21.04</v>
      </c>
      <c r="J30" s="68">
        <f t="shared" si="2"/>
        <v>0</v>
      </c>
      <c r="K30" s="69">
        <v>3.24</v>
      </c>
      <c r="L30" s="35">
        <f t="shared" si="3"/>
        <v>0</v>
      </c>
      <c r="M30" s="35" t="s">
        <v>829</v>
      </c>
      <c r="N30" s="35" t="s">
        <v>821</v>
      </c>
      <c r="O30" s="35">
        <v>73089059</v>
      </c>
    </row>
    <row r="31" spans="1:76" s="2" customFormat="1" ht="12.75" customHeight="1" x14ac:dyDescent="0.2">
      <c r="A31" s="74"/>
      <c r="B31" s="145" t="s">
        <v>31</v>
      </c>
      <c r="C31" s="70" t="s">
        <v>830</v>
      </c>
      <c r="D31" s="12" t="s">
        <v>1647</v>
      </c>
      <c r="E31" s="57"/>
      <c r="F31" s="12" t="s">
        <v>37</v>
      </c>
      <c r="G31" s="67">
        <f t="shared" si="0"/>
        <v>23.56</v>
      </c>
      <c r="H31" s="132">
        <f t="shared" si="1"/>
        <v>0</v>
      </c>
      <c r="I31" s="67">
        <v>23.56</v>
      </c>
      <c r="J31" s="68">
        <f t="shared" si="2"/>
        <v>0</v>
      </c>
      <c r="K31" s="69">
        <v>3.8</v>
      </c>
      <c r="L31" s="35">
        <f t="shared" si="3"/>
        <v>0</v>
      </c>
      <c r="M31" s="35" t="s">
        <v>831</v>
      </c>
      <c r="N31" s="35" t="s">
        <v>821</v>
      </c>
      <c r="O31" s="35">
        <v>73089059</v>
      </c>
    </row>
    <row r="32" spans="1:76" s="2" customFormat="1" ht="12.75" customHeight="1" x14ac:dyDescent="0.2">
      <c r="A32" s="74"/>
      <c r="B32" s="145" t="s">
        <v>31</v>
      </c>
      <c r="C32" s="70" t="s">
        <v>832</v>
      </c>
      <c r="D32" s="12" t="s">
        <v>1648</v>
      </c>
      <c r="E32" s="57"/>
      <c r="F32" s="12" t="s">
        <v>37</v>
      </c>
      <c r="G32" s="67">
        <f t="shared" si="0"/>
        <v>24.2</v>
      </c>
      <c r="H32" s="132">
        <f t="shared" si="1"/>
        <v>0</v>
      </c>
      <c r="I32" s="67">
        <v>24.2</v>
      </c>
      <c r="J32" s="68">
        <f t="shared" si="2"/>
        <v>0</v>
      </c>
      <c r="K32" s="69">
        <v>3.88</v>
      </c>
      <c r="L32" s="35">
        <f t="shared" si="3"/>
        <v>0</v>
      </c>
      <c r="M32" s="35" t="s">
        <v>833</v>
      </c>
      <c r="N32" s="35" t="s">
        <v>821</v>
      </c>
      <c r="O32" s="35">
        <v>73089059</v>
      </c>
    </row>
    <row r="33" spans="1:15" s="2" customFormat="1" ht="12.75" customHeight="1" x14ac:dyDescent="0.2">
      <c r="A33" s="74"/>
      <c r="B33" s="145" t="s">
        <v>31</v>
      </c>
      <c r="C33" s="70" t="s">
        <v>834</v>
      </c>
      <c r="D33" s="12" t="s">
        <v>1649</v>
      </c>
      <c r="E33" s="57"/>
      <c r="F33" s="12" t="s">
        <v>37</v>
      </c>
      <c r="G33" s="67">
        <f t="shared" si="0"/>
        <v>25.44</v>
      </c>
      <c r="H33" s="132">
        <f t="shared" si="1"/>
        <v>0</v>
      </c>
      <c r="I33" s="67">
        <v>25.44</v>
      </c>
      <c r="J33" s="68">
        <f t="shared" si="2"/>
        <v>0</v>
      </c>
      <c r="K33" s="69">
        <v>4.05</v>
      </c>
      <c r="L33" s="35">
        <f t="shared" si="3"/>
        <v>0</v>
      </c>
      <c r="M33" s="35" t="s">
        <v>835</v>
      </c>
      <c r="N33" s="35" t="s">
        <v>821</v>
      </c>
      <c r="O33" s="35">
        <v>73089059</v>
      </c>
    </row>
    <row r="34" spans="1:15" s="2" customFormat="1" ht="12.75" customHeight="1" x14ac:dyDescent="0.2">
      <c r="A34" s="74"/>
      <c r="B34" s="145" t="s">
        <v>31</v>
      </c>
      <c r="C34" s="70" t="s">
        <v>836</v>
      </c>
      <c r="D34" s="12" t="s">
        <v>1650</v>
      </c>
      <c r="E34" s="57"/>
      <c r="F34" s="12" t="s">
        <v>37</v>
      </c>
      <c r="G34" s="67">
        <f t="shared" si="0"/>
        <v>28.64</v>
      </c>
      <c r="H34" s="132">
        <f t="shared" si="1"/>
        <v>0</v>
      </c>
      <c r="I34" s="67">
        <v>28.64</v>
      </c>
      <c r="J34" s="68">
        <f t="shared" si="2"/>
        <v>0</v>
      </c>
      <c r="K34" s="69">
        <v>4.5199999999999996</v>
      </c>
      <c r="L34" s="35">
        <f t="shared" si="3"/>
        <v>0</v>
      </c>
      <c r="M34" s="35" t="s">
        <v>837</v>
      </c>
      <c r="N34" s="35" t="s">
        <v>821</v>
      </c>
      <c r="O34" s="35">
        <v>73089059</v>
      </c>
    </row>
    <row r="35" spans="1:15" s="2" customFormat="1" ht="12.75" customHeight="1" x14ac:dyDescent="0.2">
      <c r="A35" s="74"/>
      <c r="B35" s="145" t="s">
        <v>31</v>
      </c>
      <c r="C35" s="70" t="s">
        <v>838</v>
      </c>
      <c r="D35" s="12" t="s">
        <v>1651</v>
      </c>
      <c r="E35" s="57"/>
      <c r="F35" s="12" t="s">
        <v>37</v>
      </c>
      <c r="G35" s="67">
        <f t="shared" si="0"/>
        <v>30.56</v>
      </c>
      <c r="H35" s="132">
        <f t="shared" si="1"/>
        <v>0</v>
      </c>
      <c r="I35" s="67">
        <v>30.56</v>
      </c>
      <c r="J35" s="68">
        <f t="shared" si="2"/>
        <v>0</v>
      </c>
      <c r="K35" s="69">
        <v>4.76</v>
      </c>
      <c r="L35" s="35">
        <f t="shared" si="3"/>
        <v>0</v>
      </c>
      <c r="M35" s="35" t="s">
        <v>839</v>
      </c>
      <c r="N35" s="35" t="s">
        <v>821</v>
      </c>
      <c r="O35" s="35">
        <v>73089059</v>
      </c>
    </row>
    <row r="36" spans="1:15" s="2" customFormat="1" ht="12.75" customHeight="1" x14ac:dyDescent="0.25">
      <c r="A36" s="73"/>
      <c r="B36" s="145" t="s">
        <v>31</v>
      </c>
      <c r="C36" s="70" t="s">
        <v>840</v>
      </c>
      <c r="D36" s="12" t="s">
        <v>1652</v>
      </c>
      <c r="E36" s="57"/>
      <c r="F36" s="12" t="s">
        <v>115</v>
      </c>
      <c r="G36" s="67">
        <f t="shared" si="0"/>
        <v>2.12</v>
      </c>
      <c r="H36" s="132">
        <f t="shared" si="1"/>
        <v>0</v>
      </c>
      <c r="I36" s="67">
        <v>2.12</v>
      </c>
      <c r="J36" s="68">
        <f t="shared" si="2"/>
        <v>0</v>
      </c>
      <c r="K36" s="69">
        <v>0.08</v>
      </c>
      <c r="L36" s="35">
        <f t="shared" si="3"/>
        <v>0</v>
      </c>
      <c r="M36" s="35" t="s">
        <v>841</v>
      </c>
      <c r="N36" s="35" t="s">
        <v>821</v>
      </c>
      <c r="O36" s="35">
        <v>73089059</v>
      </c>
    </row>
    <row r="37" spans="1:15" s="2" customFormat="1" ht="12.75" customHeight="1" x14ac:dyDescent="0.25">
      <c r="A37" s="73"/>
      <c r="B37" s="145" t="s">
        <v>31</v>
      </c>
      <c r="C37" s="70" t="s">
        <v>842</v>
      </c>
      <c r="D37" s="12" t="s">
        <v>1653</v>
      </c>
      <c r="E37" s="57"/>
      <c r="F37" s="12" t="s">
        <v>115</v>
      </c>
      <c r="G37" s="67">
        <f t="shared" si="0"/>
        <v>2.92</v>
      </c>
      <c r="H37" s="132">
        <f t="shared" si="1"/>
        <v>0</v>
      </c>
      <c r="I37" s="67">
        <v>2.92</v>
      </c>
      <c r="J37" s="68">
        <f t="shared" si="2"/>
        <v>0</v>
      </c>
      <c r="K37" s="69">
        <v>0.2</v>
      </c>
      <c r="L37" s="35">
        <f t="shared" si="3"/>
        <v>0</v>
      </c>
      <c r="M37" s="35" t="s">
        <v>843</v>
      </c>
      <c r="N37" s="35" t="s">
        <v>821</v>
      </c>
      <c r="O37" s="35">
        <v>73089059</v>
      </c>
    </row>
    <row r="38" spans="1:15" s="2" customFormat="1" ht="12.75" customHeight="1" x14ac:dyDescent="0.25">
      <c r="A38" s="73"/>
      <c r="B38" s="145" t="s">
        <v>31</v>
      </c>
      <c r="C38" s="70" t="s">
        <v>844</v>
      </c>
      <c r="D38" s="12" t="s">
        <v>1654</v>
      </c>
      <c r="E38" s="57"/>
      <c r="F38" s="12" t="s">
        <v>115</v>
      </c>
      <c r="G38" s="67">
        <f t="shared" si="0"/>
        <v>4.84</v>
      </c>
      <c r="H38" s="132">
        <f t="shared" si="1"/>
        <v>0</v>
      </c>
      <c r="I38" s="67">
        <v>4.84</v>
      </c>
      <c r="J38" s="68">
        <f t="shared" si="2"/>
        <v>0</v>
      </c>
      <c r="K38" s="69">
        <v>0.14000000000000001</v>
      </c>
      <c r="L38" s="35">
        <f t="shared" si="3"/>
        <v>0</v>
      </c>
      <c r="M38" s="35" t="s">
        <v>845</v>
      </c>
      <c r="N38" s="35" t="s">
        <v>821</v>
      </c>
      <c r="O38" s="35">
        <v>73089059</v>
      </c>
    </row>
    <row r="39" spans="1:15" s="2" customFormat="1" ht="12.75" customHeight="1" x14ac:dyDescent="0.25">
      <c r="A39" s="73"/>
      <c r="B39" s="145" t="s">
        <v>31</v>
      </c>
      <c r="C39" s="70" t="s">
        <v>846</v>
      </c>
      <c r="D39" s="12" t="s">
        <v>1655</v>
      </c>
      <c r="E39" s="57"/>
      <c r="F39" s="12" t="s">
        <v>115</v>
      </c>
      <c r="G39" s="67">
        <f t="shared" si="0"/>
        <v>4.8</v>
      </c>
      <c r="H39" s="132">
        <f t="shared" si="1"/>
        <v>0</v>
      </c>
      <c r="I39" s="67">
        <v>4.8</v>
      </c>
      <c r="J39" s="68">
        <f t="shared" si="2"/>
        <v>0</v>
      </c>
      <c r="K39" s="69">
        <v>0.34</v>
      </c>
      <c r="L39" s="35">
        <f t="shared" si="3"/>
        <v>0</v>
      </c>
      <c r="M39" s="35" t="s">
        <v>847</v>
      </c>
      <c r="N39" s="35" t="s">
        <v>821</v>
      </c>
      <c r="O39" s="35">
        <v>73089059</v>
      </c>
    </row>
    <row r="40" spans="1:15" s="2" customFormat="1" ht="12.75" customHeight="1" x14ac:dyDescent="0.25">
      <c r="A40" s="73"/>
      <c r="B40" s="145" t="s">
        <v>31</v>
      </c>
      <c r="C40" s="70" t="s">
        <v>848</v>
      </c>
      <c r="D40" s="12" t="s">
        <v>1656</v>
      </c>
      <c r="E40" s="57"/>
      <c r="F40" s="12" t="s">
        <v>115</v>
      </c>
      <c r="G40" s="67">
        <f t="shared" si="0"/>
        <v>2.6</v>
      </c>
      <c r="H40" s="132">
        <f t="shared" si="1"/>
        <v>0</v>
      </c>
      <c r="I40" s="67">
        <v>2.6</v>
      </c>
      <c r="J40" s="68">
        <f t="shared" si="2"/>
        <v>0</v>
      </c>
      <c r="K40" s="69">
        <v>0.13</v>
      </c>
      <c r="L40" s="35">
        <f t="shared" si="3"/>
        <v>0</v>
      </c>
      <c r="M40" s="35" t="s">
        <v>849</v>
      </c>
      <c r="N40" s="35" t="s">
        <v>821</v>
      </c>
      <c r="O40" s="35">
        <v>73089059</v>
      </c>
    </row>
    <row r="41" spans="1:15" s="2" customFormat="1" ht="12.75" customHeight="1" x14ac:dyDescent="0.25">
      <c r="A41" s="73"/>
      <c r="B41" s="145" t="s">
        <v>31</v>
      </c>
      <c r="C41" s="70" t="s">
        <v>850</v>
      </c>
      <c r="D41" s="12" t="s">
        <v>1657</v>
      </c>
      <c r="E41" s="57"/>
      <c r="F41" s="12" t="s">
        <v>115</v>
      </c>
      <c r="G41" s="67">
        <f t="shared" si="0"/>
        <v>3.36</v>
      </c>
      <c r="H41" s="132">
        <f t="shared" si="1"/>
        <v>0</v>
      </c>
      <c r="I41" s="67">
        <v>3.36</v>
      </c>
      <c r="J41" s="68">
        <f t="shared" si="2"/>
        <v>0</v>
      </c>
      <c r="K41" s="69">
        <v>0.3</v>
      </c>
      <c r="L41" s="35">
        <f t="shared" si="3"/>
        <v>0</v>
      </c>
      <c r="M41" s="35" t="s">
        <v>851</v>
      </c>
      <c r="N41" s="35" t="s">
        <v>821</v>
      </c>
      <c r="O41" s="35">
        <v>73089059</v>
      </c>
    </row>
    <row r="42" spans="1:15" s="2" customFormat="1" ht="12.75" customHeight="1" x14ac:dyDescent="0.25">
      <c r="A42" s="73"/>
      <c r="B42" s="145" t="s">
        <v>31</v>
      </c>
      <c r="C42" s="150" t="s">
        <v>852</v>
      </c>
      <c r="D42" s="12" t="s">
        <v>1658</v>
      </c>
      <c r="E42" s="57"/>
      <c r="F42" s="12" t="s">
        <v>115</v>
      </c>
      <c r="G42" s="67">
        <f t="shared" si="0"/>
        <v>57.12</v>
      </c>
      <c r="H42" s="132">
        <f t="shared" si="1"/>
        <v>0</v>
      </c>
      <c r="I42" s="67">
        <v>57.12</v>
      </c>
      <c r="J42" s="68">
        <f t="shared" si="2"/>
        <v>0</v>
      </c>
      <c r="K42" s="69">
        <v>2.11</v>
      </c>
      <c r="L42" s="35">
        <f t="shared" si="3"/>
        <v>0</v>
      </c>
      <c r="M42" s="35" t="s">
        <v>853</v>
      </c>
      <c r="N42" s="35" t="s">
        <v>821</v>
      </c>
      <c r="O42" s="35">
        <v>73089059</v>
      </c>
    </row>
    <row r="43" spans="1:15" s="2" customFormat="1" ht="12.75" customHeight="1" x14ac:dyDescent="0.25">
      <c r="A43" s="73"/>
      <c r="B43" s="145" t="s">
        <v>31</v>
      </c>
      <c r="C43" s="70" t="s">
        <v>854</v>
      </c>
      <c r="D43" s="12" t="s">
        <v>1659</v>
      </c>
      <c r="E43" s="57"/>
      <c r="F43" s="12" t="s">
        <v>115</v>
      </c>
      <c r="G43" s="67">
        <f t="shared" si="0"/>
        <v>59.24</v>
      </c>
      <c r="H43" s="132">
        <f t="shared" si="1"/>
        <v>0</v>
      </c>
      <c r="I43" s="67">
        <v>59.24</v>
      </c>
      <c r="J43" s="68">
        <f t="shared" si="2"/>
        <v>0</v>
      </c>
      <c r="K43" s="69">
        <v>2.2999999999999998</v>
      </c>
      <c r="L43" s="35">
        <f t="shared" si="3"/>
        <v>0</v>
      </c>
      <c r="M43" s="35" t="s">
        <v>855</v>
      </c>
      <c r="N43" s="35" t="s">
        <v>821</v>
      </c>
      <c r="O43" s="35">
        <v>73089059</v>
      </c>
    </row>
    <row r="44" spans="1:15" s="2" customFormat="1" ht="12.75" customHeight="1" x14ac:dyDescent="0.25">
      <c r="A44" s="73"/>
      <c r="B44" s="145" t="s">
        <v>31</v>
      </c>
      <c r="C44" s="70" t="s">
        <v>856</v>
      </c>
      <c r="D44" s="12" t="s">
        <v>1660</v>
      </c>
      <c r="E44" s="57"/>
      <c r="F44" s="12" t="s">
        <v>115</v>
      </c>
      <c r="G44" s="67">
        <f t="shared" si="0"/>
        <v>62.08</v>
      </c>
      <c r="H44" s="132">
        <f t="shared" si="1"/>
        <v>0</v>
      </c>
      <c r="I44" s="67">
        <v>62.08</v>
      </c>
      <c r="J44" s="68">
        <f t="shared" si="2"/>
        <v>0</v>
      </c>
      <c r="K44" s="69">
        <v>2.67</v>
      </c>
      <c r="L44" s="35">
        <f t="shared" si="3"/>
        <v>0</v>
      </c>
      <c r="M44" s="35" t="s">
        <v>857</v>
      </c>
      <c r="N44" s="35" t="s">
        <v>821</v>
      </c>
      <c r="O44" s="35">
        <v>73089059</v>
      </c>
    </row>
    <row r="45" spans="1:15" s="2" customFormat="1" ht="12.75" customHeight="1" x14ac:dyDescent="0.25">
      <c r="A45" s="73"/>
      <c r="B45" s="145" t="s">
        <v>31</v>
      </c>
      <c r="C45" s="70" t="s">
        <v>858</v>
      </c>
      <c r="D45" s="12" t="s">
        <v>1661</v>
      </c>
      <c r="E45" s="57"/>
      <c r="F45" s="12" t="s">
        <v>115</v>
      </c>
      <c r="G45" s="67">
        <f t="shared" si="0"/>
        <v>74.64</v>
      </c>
      <c r="H45" s="132">
        <f t="shared" si="1"/>
        <v>0</v>
      </c>
      <c r="I45" s="67">
        <v>74.64</v>
      </c>
      <c r="J45" s="68">
        <f t="shared" si="2"/>
        <v>0</v>
      </c>
      <c r="K45" s="69">
        <v>3.8</v>
      </c>
      <c r="L45" s="35">
        <f t="shared" si="3"/>
        <v>0</v>
      </c>
      <c r="M45" s="35" t="s">
        <v>859</v>
      </c>
      <c r="N45" s="35" t="s">
        <v>821</v>
      </c>
      <c r="O45" s="35">
        <v>73089059</v>
      </c>
    </row>
    <row r="46" spans="1:15" s="2" customFormat="1" ht="12.75" customHeight="1" x14ac:dyDescent="0.25">
      <c r="A46" s="73"/>
      <c r="B46" s="145" t="s">
        <v>31</v>
      </c>
      <c r="C46" s="70" t="s">
        <v>860</v>
      </c>
      <c r="D46" s="12" t="s">
        <v>1662</v>
      </c>
      <c r="E46" s="57"/>
      <c r="F46" s="12" t="s">
        <v>115</v>
      </c>
      <c r="G46" s="67">
        <f t="shared" si="0"/>
        <v>79.959999999999994</v>
      </c>
      <c r="H46" s="132">
        <f t="shared" si="1"/>
        <v>0</v>
      </c>
      <c r="I46" s="67">
        <v>79.959999999999994</v>
      </c>
      <c r="J46" s="68">
        <f t="shared" si="2"/>
        <v>0</v>
      </c>
      <c r="K46" s="69">
        <v>4.3600000000000003</v>
      </c>
      <c r="L46" s="35">
        <f t="shared" si="3"/>
        <v>0</v>
      </c>
      <c r="M46" s="35" t="s">
        <v>861</v>
      </c>
      <c r="N46" s="35" t="s">
        <v>821</v>
      </c>
      <c r="O46" s="35">
        <v>73089059</v>
      </c>
    </row>
    <row r="47" spans="1:15" s="2" customFormat="1" ht="12.75" customHeight="1" x14ac:dyDescent="0.25">
      <c r="A47" s="73"/>
      <c r="B47" s="145" t="s">
        <v>31</v>
      </c>
      <c r="C47" s="70" t="s">
        <v>862</v>
      </c>
      <c r="D47" s="12" t="s">
        <v>1663</v>
      </c>
      <c r="E47" s="57"/>
      <c r="F47" s="12" t="s">
        <v>115</v>
      </c>
      <c r="G47" s="67">
        <f t="shared" si="0"/>
        <v>69.400000000000006</v>
      </c>
      <c r="H47" s="132">
        <f t="shared" si="1"/>
        <v>0</v>
      </c>
      <c r="I47" s="67">
        <v>69.400000000000006</v>
      </c>
      <c r="J47" s="68">
        <f t="shared" si="2"/>
        <v>0</v>
      </c>
      <c r="K47" s="69">
        <v>3.48</v>
      </c>
      <c r="L47" s="35">
        <f t="shared" si="3"/>
        <v>0</v>
      </c>
      <c r="M47" s="35" t="s">
        <v>863</v>
      </c>
      <c r="N47" s="35" t="s">
        <v>821</v>
      </c>
      <c r="O47" s="35">
        <v>73089059</v>
      </c>
    </row>
    <row r="48" spans="1:15" s="2" customFormat="1" ht="12.75" customHeight="1" x14ac:dyDescent="0.25">
      <c r="A48" s="73"/>
      <c r="B48" s="145" t="s">
        <v>31</v>
      </c>
      <c r="C48" s="70" t="s">
        <v>864</v>
      </c>
      <c r="D48" s="12" t="s">
        <v>1664</v>
      </c>
      <c r="E48" s="57"/>
      <c r="F48" s="12" t="s">
        <v>115</v>
      </c>
      <c r="G48" s="67">
        <f t="shared" si="0"/>
        <v>72.239999999999995</v>
      </c>
      <c r="H48" s="132">
        <f t="shared" si="1"/>
        <v>0</v>
      </c>
      <c r="I48" s="67">
        <v>72.239999999999995</v>
      </c>
      <c r="J48" s="68">
        <f t="shared" si="2"/>
        <v>0</v>
      </c>
      <c r="K48" s="69">
        <v>3.73</v>
      </c>
      <c r="L48" s="35">
        <f t="shared" si="3"/>
        <v>0</v>
      </c>
      <c r="M48" s="35" t="s">
        <v>865</v>
      </c>
      <c r="N48" s="35" t="s">
        <v>821</v>
      </c>
      <c r="O48" s="35">
        <v>73089059</v>
      </c>
    </row>
    <row r="49" spans="1:15" s="2" customFormat="1" ht="12.75" customHeight="1" x14ac:dyDescent="0.25">
      <c r="A49" s="73"/>
      <c r="B49" s="145" t="s">
        <v>31</v>
      </c>
      <c r="C49" s="70" t="s">
        <v>866</v>
      </c>
      <c r="D49" s="12" t="s">
        <v>1665</v>
      </c>
      <c r="E49" s="57"/>
      <c r="F49" s="12" t="s">
        <v>115</v>
      </c>
      <c r="G49" s="67">
        <f t="shared" si="0"/>
        <v>75.92</v>
      </c>
      <c r="H49" s="132">
        <f t="shared" si="1"/>
        <v>0</v>
      </c>
      <c r="I49" s="67">
        <v>75.92</v>
      </c>
      <c r="J49" s="68">
        <f t="shared" si="2"/>
        <v>0</v>
      </c>
      <c r="K49" s="69">
        <v>4.22</v>
      </c>
      <c r="L49" s="35">
        <f t="shared" si="3"/>
        <v>0</v>
      </c>
      <c r="M49" s="35" t="s">
        <v>867</v>
      </c>
      <c r="N49" s="35" t="s">
        <v>821</v>
      </c>
      <c r="O49" s="35">
        <v>73089059</v>
      </c>
    </row>
    <row r="50" spans="1:15" s="2" customFormat="1" ht="12.75" customHeight="1" x14ac:dyDescent="0.25">
      <c r="A50" s="73"/>
      <c r="B50" s="145" t="s">
        <v>31</v>
      </c>
      <c r="C50" s="70" t="s">
        <v>868</v>
      </c>
      <c r="D50" s="12" t="s">
        <v>1666</v>
      </c>
      <c r="E50" s="57"/>
      <c r="F50" s="12" t="s">
        <v>115</v>
      </c>
      <c r="G50" s="67">
        <f t="shared" si="0"/>
        <v>90.16</v>
      </c>
      <c r="H50" s="132">
        <f t="shared" si="1"/>
        <v>0</v>
      </c>
      <c r="I50" s="67">
        <v>90.16</v>
      </c>
      <c r="J50" s="68">
        <f t="shared" si="2"/>
        <v>0</v>
      </c>
      <c r="K50" s="69">
        <v>5.46</v>
      </c>
      <c r="L50" s="35">
        <f t="shared" si="3"/>
        <v>0</v>
      </c>
      <c r="M50" s="35" t="s">
        <v>869</v>
      </c>
      <c r="N50" s="35" t="s">
        <v>821</v>
      </c>
      <c r="O50" s="35">
        <v>73089059</v>
      </c>
    </row>
    <row r="51" spans="1:15" s="2" customFormat="1" ht="12.75" customHeight="1" x14ac:dyDescent="0.25">
      <c r="A51" s="73"/>
      <c r="B51" s="145" t="s">
        <v>31</v>
      </c>
      <c r="C51" s="70" t="s">
        <v>870</v>
      </c>
      <c r="D51" s="12" t="s">
        <v>1667</v>
      </c>
      <c r="E51" s="57"/>
      <c r="F51" s="12" t="s">
        <v>115</v>
      </c>
      <c r="G51" s="67">
        <f t="shared" si="0"/>
        <v>95.32</v>
      </c>
      <c r="H51" s="132">
        <f t="shared" si="1"/>
        <v>0</v>
      </c>
      <c r="I51" s="67">
        <v>95.32</v>
      </c>
      <c r="J51" s="68">
        <f t="shared" si="2"/>
        <v>0</v>
      </c>
      <c r="K51" s="69">
        <v>6.14</v>
      </c>
      <c r="L51" s="35">
        <f t="shared" si="3"/>
        <v>0</v>
      </c>
      <c r="M51" s="35" t="s">
        <v>871</v>
      </c>
      <c r="N51" s="35" t="s">
        <v>821</v>
      </c>
      <c r="O51" s="35">
        <v>73089059</v>
      </c>
    </row>
    <row r="52" spans="1:15" s="2" customFormat="1" ht="12.75" customHeight="1" x14ac:dyDescent="0.25">
      <c r="A52" s="73"/>
      <c r="B52" s="145" t="s">
        <v>31</v>
      </c>
      <c r="C52" s="70" t="s">
        <v>872</v>
      </c>
      <c r="D52" s="12" t="s">
        <v>1668</v>
      </c>
      <c r="E52" s="57"/>
      <c r="F52" s="12" t="s">
        <v>115</v>
      </c>
      <c r="G52" s="67">
        <f t="shared" si="0"/>
        <v>64.36</v>
      </c>
      <c r="H52" s="132">
        <f t="shared" si="1"/>
        <v>0</v>
      </c>
      <c r="I52" s="67">
        <v>64.36</v>
      </c>
      <c r="J52" s="68">
        <f t="shared" si="2"/>
        <v>0</v>
      </c>
      <c r="K52" s="69">
        <v>1.74</v>
      </c>
      <c r="L52" s="35">
        <f t="shared" si="3"/>
        <v>0</v>
      </c>
      <c r="M52" s="35" t="s">
        <v>873</v>
      </c>
      <c r="N52" s="35" t="s">
        <v>821</v>
      </c>
      <c r="O52" s="35">
        <v>73089059</v>
      </c>
    </row>
    <row r="53" spans="1:15" s="2" customFormat="1" ht="12.75" customHeight="1" x14ac:dyDescent="0.25">
      <c r="A53" s="73"/>
      <c r="B53" s="145" t="s">
        <v>31</v>
      </c>
      <c r="C53" s="70" t="s">
        <v>874</v>
      </c>
      <c r="D53" s="12" t="s">
        <v>1669</v>
      </c>
      <c r="E53" s="57"/>
      <c r="F53" s="12" t="s">
        <v>115</v>
      </c>
      <c r="G53" s="67">
        <f t="shared" si="0"/>
        <v>64.36</v>
      </c>
      <c r="H53" s="132">
        <f t="shared" si="1"/>
        <v>0</v>
      </c>
      <c r="I53" s="67">
        <v>64.36</v>
      </c>
      <c r="J53" s="68">
        <f t="shared" si="2"/>
        <v>0</v>
      </c>
      <c r="K53" s="69">
        <v>1.85</v>
      </c>
      <c r="L53" s="35">
        <f t="shared" si="3"/>
        <v>0</v>
      </c>
      <c r="M53" s="35" t="s">
        <v>875</v>
      </c>
      <c r="N53" s="35" t="s">
        <v>821</v>
      </c>
      <c r="O53" s="35">
        <v>73089059</v>
      </c>
    </row>
    <row r="54" spans="1:15" s="2" customFormat="1" ht="12.75" customHeight="1" x14ac:dyDescent="0.25">
      <c r="A54" s="73"/>
      <c r="B54" s="145" t="s">
        <v>31</v>
      </c>
      <c r="C54" s="70" t="s">
        <v>876</v>
      </c>
      <c r="D54" s="12" t="s">
        <v>1670</v>
      </c>
      <c r="E54" s="57"/>
      <c r="F54" s="12" t="s">
        <v>115</v>
      </c>
      <c r="G54" s="67">
        <f t="shared" si="0"/>
        <v>65.88</v>
      </c>
      <c r="H54" s="132">
        <f t="shared" si="1"/>
        <v>0</v>
      </c>
      <c r="I54" s="67">
        <v>65.88</v>
      </c>
      <c r="J54" s="68">
        <f t="shared" si="2"/>
        <v>0</v>
      </c>
      <c r="K54" s="69">
        <v>2.08</v>
      </c>
      <c r="L54" s="35">
        <f t="shared" si="3"/>
        <v>0</v>
      </c>
      <c r="M54" s="35" t="s">
        <v>877</v>
      </c>
      <c r="N54" s="35" t="s">
        <v>821</v>
      </c>
      <c r="O54" s="35">
        <v>73089059</v>
      </c>
    </row>
    <row r="55" spans="1:15" s="2" customFormat="1" ht="12.75" customHeight="1" x14ac:dyDescent="0.25">
      <c r="A55" s="73"/>
      <c r="B55" s="145" t="s">
        <v>31</v>
      </c>
      <c r="C55" s="70" t="s">
        <v>878</v>
      </c>
      <c r="D55" s="12" t="s">
        <v>1671</v>
      </c>
      <c r="E55" s="57"/>
      <c r="F55" s="12" t="s">
        <v>115</v>
      </c>
      <c r="G55" s="67">
        <f t="shared" si="0"/>
        <v>74.36</v>
      </c>
      <c r="H55" s="132">
        <f t="shared" si="1"/>
        <v>0</v>
      </c>
      <c r="I55" s="67">
        <v>74.36</v>
      </c>
      <c r="J55" s="68">
        <f t="shared" si="2"/>
        <v>0</v>
      </c>
      <c r="K55" s="69">
        <v>3.1</v>
      </c>
      <c r="L55" s="35">
        <f t="shared" si="3"/>
        <v>0</v>
      </c>
      <c r="M55" s="35" t="s">
        <v>879</v>
      </c>
      <c r="N55" s="35" t="s">
        <v>821</v>
      </c>
      <c r="O55" s="35">
        <v>73089059</v>
      </c>
    </row>
    <row r="56" spans="1:15" s="2" customFormat="1" ht="12.75" customHeight="1" x14ac:dyDescent="0.25">
      <c r="A56" s="73"/>
      <c r="B56" s="145" t="s">
        <v>31</v>
      </c>
      <c r="C56" s="70" t="s">
        <v>880</v>
      </c>
      <c r="D56" s="12" t="s">
        <v>1672</v>
      </c>
      <c r="E56" s="57"/>
      <c r="F56" s="12" t="s">
        <v>115</v>
      </c>
      <c r="G56" s="67">
        <f t="shared" si="0"/>
        <v>77.08</v>
      </c>
      <c r="H56" s="132">
        <f t="shared" si="1"/>
        <v>0</v>
      </c>
      <c r="I56" s="67">
        <v>77.08</v>
      </c>
      <c r="J56" s="68">
        <f t="shared" si="2"/>
        <v>0</v>
      </c>
      <c r="K56" s="69">
        <v>3.53</v>
      </c>
      <c r="L56" s="35">
        <f t="shared" si="3"/>
        <v>0</v>
      </c>
      <c r="M56" s="35" t="s">
        <v>881</v>
      </c>
      <c r="N56" s="35" t="s">
        <v>821</v>
      </c>
      <c r="O56" s="35">
        <v>73089059</v>
      </c>
    </row>
    <row r="57" spans="1:15" s="2" customFormat="1" ht="12.75" customHeight="1" x14ac:dyDescent="0.25">
      <c r="A57" s="73"/>
      <c r="B57" s="145" t="s">
        <v>31</v>
      </c>
      <c r="C57" s="70" t="s">
        <v>882</v>
      </c>
      <c r="D57" s="12" t="s">
        <v>1673</v>
      </c>
      <c r="E57" s="57"/>
      <c r="F57" s="12" t="s">
        <v>115</v>
      </c>
      <c r="G57" s="67">
        <f t="shared" si="0"/>
        <v>78.599999999999994</v>
      </c>
      <c r="H57" s="132">
        <f t="shared" si="1"/>
        <v>0</v>
      </c>
      <c r="I57" s="67">
        <v>78.599999999999994</v>
      </c>
      <c r="J57" s="68">
        <f t="shared" si="2"/>
        <v>0</v>
      </c>
      <c r="K57" s="69">
        <v>2.87</v>
      </c>
      <c r="L57" s="35">
        <f t="shared" si="3"/>
        <v>0</v>
      </c>
      <c r="M57" s="35" t="s">
        <v>883</v>
      </c>
      <c r="N57" s="35" t="s">
        <v>821</v>
      </c>
      <c r="O57" s="35">
        <v>73089059</v>
      </c>
    </row>
    <row r="58" spans="1:15" s="2" customFormat="1" ht="12.75" customHeight="1" x14ac:dyDescent="0.25">
      <c r="A58" s="73"/>
      <c r="B58" s="145" t="s">
        <v>31</v>
      </c>
      <c r="C58" s="70" t="s">
        <v>884</v>
      </c>
      <c r="D58" s="12" t="s">
        <v>1674</v>
      </c>
      <c r="E58" s="57"/>
      <c r="F58" s="12" t="s">
        <v>115</v>
      </c>
      <c r="G58" s="67">
        <f t="shared" si="0"/>
        <v>79.08</v>
      </c>
      <c r="H58" s="132">
        <f t="shared" si="1"/>
        <v>0</v>
      </c>
      <c r="I58" s="67">
        <v>79.08</v>
      </c>
      <c r="J58" s="68">
        <f t="shared" si="2"/>
        <v>0</v>
      </c>
      <c r="K58" s="69">
        <v>2.98</v>
      </c>
      <c r="L58" s="35">
        <f t="shared" si="3"/>
        <v>0</v>
      </c>
      <c r="M58" s="35" t="s">
        <v>885</v>
      </c>
      <c r="N58" s="35" t="s">
        <v>821</v>
      </c>
      <c r="O58" s="35">
        <v>73089059</v>
      </c>
    </row>
    <row r="59" spans="1:15" s="2" customFormat="1" ht="12.75" customHeight="1" x14ac:dyDescent="0.25">
      <c r="A59" s="73"/>
      <c r="B59" s="145" t="s">
        <v>31</v>
      </c>
      <c r="C59" s="70" t="s">
        <v>886</v>
      </c>
      <c r="D59" s="12" t="s">
        <v>1675</v>
      </c>
      <c r="E59" s="57"/>
      <c r="F59" s="12" t="s">
        <v>115</v>
      </c>
      <c r="G59" s="67">
        <f t="shared" si="0"/>
        <v>80.040000000000006</v>
      </c>
      <c r="H59" s="132">
        <f t="shared" si="1"/>
        <v>0</v>
      </c>
      <c r="I59" s="67">
        <v>80.040000000000006</v>
      </c>
      <c r="J59" s="68">
        <f t="shared" si="2"/>
        <v>0</v>
      </c>
      <c r="K59" s="69">
        <v>3.21</v>
      </c>
      <c r="L59" s="35">
        <f t="shared" si="3"/>
        <v>0</v>
      </c>
      <c r="M59" s="35" t="s">
        <v>887</v>
      </c>
      <c r="N59" s="35" t="s">
        <v>821</v>
      </c>
      <c r="O59" s="35">
        <v>73089059</v>
      </c>
    </row>
    <row r="60" spans="1:15" s="2" customFormat="1" ht="12.75" customHeight="1" x14ac:dyDescent="0.25">
      <c r="A60" s="73"/>
      <c r="B60" s="145" t="s">
        <v>31</v>
      </c>
      <c r="C60" s="70" t="s">
        <v>888</v>
      </c>
      <c r="D60" s="12" t="s">
        <v>1676</v>
      </c>
      <c r="E60" s="57"/>
      <c r="F60" s="12" t="s">
        <v>115</v>
      </c>
      <c r="G60" s="67">
        <f t="shared" si="0"/>
        <v>82.52</v>
      </c>
      <c r="H60" s="132">
        <f t="shared" si="1"/>
        <v>0</v>
      </c>
      <c r="I60" s="67">
        <v>82.52</v>
      </c>
      <c r="J60" s="68">
        <f t="shared" si="2"/>
        <v>0</v>
      </c>
      <c r="K60" s="69">
        <v>4.2300000000000004</v>
      </c>
      <c r="L60" s="35">
        <f t="shared" si="3"/>
        <v>0</v>
      </c>
      <c r="M60" s="35" t="s">
        <v>889</v>
      </c>
      <c r="N60" s="35" t="s">
        <v>821</v>
      </c>
      <c r="O60" s="35">
        <v>73089059</v>
      </c>
    </row>
    <row r="61" spans="1:15" s="2" customFormat="1" ht="12.75" customHeight="1" x14ac:dyDescent="0.25">
      <c r="A61" s="73"/>
      <c r="B61" s="145" t="s">
        <v>31</v>
      </c>
      <c r="C61" s="70" t="s">
        <v>890</v>
      </c>
      <c r="D61" s="12" t="s">
        <v>1677</v>
      </c>
      <c r="E61" s="57"/>
      <c r="F61" s="12" t="s">
        <v>115</v>
      </c>
      <c r="G61" s="67">
        <f t="shared" si="0"/>
        <v>83.84</v>
      </c>
      <c r="H61" s="132">
        <f t="shared" si="1"/>
        <v>0</v>
      </c>
      <c r="I61" s="67">
        <v>83.84</v>
      </c>
      <c r="J61" s="68">
        <f t="shared" si="2"/>
        <v>0</v>
      </c>
      <c r="K61" s="69">
        <v>4.66</v>
      </c>
      <c r="L61" s="35">
        <f t="shared" si="3"/>
        <v>0</v>
      </c>
      <c r="M61" s="35" t="s">
        <v>891</v>
      </c>
      <c r="N61" s="35" t="s">
        <v>821</v>
      </c>
      <c r="O61" s="35">
        <v>73089059</v>
      </c>
    </row>
    <row r="62" spans="1:15" s="2" customFormat="1" ht="12.75" customHeight="1" x14ac:dyDescent="0.25">
      <c r="A62" s="73"/>
      <c r="B62" s="145" t="s">
        <v>31</v>
      </c>
      <c r="C62" s="70" t="s">
        <v>892</v>
      </c>
      <c r="D62" s="12" t="s">
        <v>1678</v>
      </c>
      <c r="E62" s="57"/>
      <c r="F62" s="12" t="s">
        <v>115</v>
      </c>
      <c r="G62" s="67">
        <f t="shared" si="0"/>
        <v>78.040000000000006</v>
      </c>
      <c r="H62" s="132">
        <f t="shared" si="1"/>
        <v>0</v>
      </c>
      <c r="I62" s="67">
        <v>78.040000000000006</v>
      </c>
      <c r="J62" s="68">
        <f t="shared" si="2"/>
        <v>0</v>
      </c>
      <c r="K62" s="69">
        <v>3.71</v>
      </c>
      <c r="L62" s="35">
        <f t="shared" si="3"/>
        <v>0</v>
      </c>
      <c r="M62" s="35" t="s">
        <v>893</v>
      </c>
      <c r="N62" s="35" t="s">
        <v>821</v>
      </c>
      <c r="O62" s="35">
        <v>73089059</v>
      </c>
    </row>
    <row r="63" spans="1:15" s="2" customFormat="1" ht="12.75" customHeight="1" x14ac:dyDescent="0.25">
      <c r="A63" s="73"/>
      <c r="B63" s="145" t="s">
        <v>31</v>
      </c>
      <c r="C63" s="70" t="s">
        <v>894</v>
      </c>
      <c r="D63" s="12" t="s">
        <v>1679</v>
      </c>
      <c r="E63" s="57"/>
      <c r="F63" s="12" t="s">
        <v>115</v>
      </c>
      <c r="G63" s="67">
        <f t="shared" si="0"/>
        <v>79.400000000000006</v>
      </c>
      <c r="H63" s="132">
        <f t="shared" si="1"/>
        <v>0</v>
      </c>
      <c r="I63" s="67">
        <v>79.400000000000006</v>
      </c>
      <c r="J63" s="68">
        <f t="shared" si="2"/>
        <v>0</v>
      </c>
      <c r="K63" s="69">
        <v>4.28</v>
      </c>
      <c r="L63" s="35">
        <f t="shared" si="3"/>
        <v>0</v>
      </c>
      <c r="M63" s="35" t="s">
        <v>895</v>
      </c>
      <c r="N63" s="35" t="s">
        <v>821</v>
      </c>
      <c r="O63" s="35">
        <v>73089059</v>
      </c>
    </row>
    <row r="64" spans="1:15" s="2" customFormat="1" ht="12.75" customHeight="1" x14ac:dyDescent="0.25">
      <c r="A64" s="73"/>
      <c r="B64" s="145" t="s">
        <v>31</v>
      </c>
      <c r="C64" s="70" t="s">
        <v>896</v>
      </c>
      <c r="D64" s="12" t="s">
        <v>1680</v>
      </c>
      <c r="E64" s="57"/>
      <c r="F64" s="12" t="s">
        <v>115</v>
      </c>
      <c r="G64" s="67">
        <f t="shared" si="0"/>
        <v>81.400000000000006</v>
      </c>
      <c r="H64" s="132">
        <f t="shared" si="1"/>
        <v>0</v>
      </c>
      <c r="I64" s="67">
        <v>81.400000000000006</v>
      </c>
      <c r="J64" s="68">
        <f t="shared" si="2"/>
        <v>0</v>
      </c>
      <c r="K64" s="69">
        <v>5.29</v>
      </c>
      <c r="L64" s="35">
        <f t="shared" si="3"/>
        <v>0</v>
      </c>
      <c r="M64" s="35" t="s">
        <v>897</v>
      </c>
      <c r="N64" s="35" t="s">
        <v>821</v>
      </c>
      <c r="O64" s="35">
        <v>73089059</v>
      </c>
    </row>
    <row r="65" spans="1:15" s="2" customFormat="1" ht="12.75" customHeight="1" x14ac:dyDescent="0.25">
      <c r="A65" s="73"/>
      <c r="B65" s="145" t="s">
        <v>31</v>
      </c>
      <c r="C65" s="70" t="s">
        <v>898</v>
      </c>
      <c r="D65" s="12" t="s">
        <v>1681</v>
      </c>
      <c r="E65" s="57"/>
      <c r="F65" s="12" t="s">
        <v>115</v>
      </c>
      <c r="G65" s="67">
        <f t="shared" si="0"/>
        <v>105.8</v>
      </c>
      <c r="H65" s="132">
        <f t="shared" si="1"/>
        <v>0</v>
      </c>
      <c r="I65" s="67">
        <v>105.8</v>
      </c>
      <c r="J65" s="68">
        <f t="shared" si="2"/>
        <v>0</v>
      </c>
      <c r="K65" s="69">
        <v>6.44</v>
      </c>
      <c r="L65" s="35">
        <f t="shared" si="3"/>
        <v>0</v>
      </c>
      <c r="M65" s="35" t="s">
        <v>899</v>
      </c>
      <c r="N65" s="35" t="s">
        <v>821</v>
      </c>
      <c r="O65" s="35">
        <v>73089059</v>
      </c>
    </row>
    <row r="66" spans="1:15" s="2" customFormat="1" ht="12.75" customHeight="1" x14ac:dyDescent="0.25">
      <c r="A66" s="73"/>
      <c r="B66" s="145" t="s">
        <v>31</v>
      </c>
      <c r="C66" s="70" t="s">
        <v>900</v>
      </c>
      <c r="D66" s="12" t="s">
        <v>1682</v>
      </c>
      <c r="E66" s="57"/>
      <c r="F66" s="12" t="s">
        <v>115</v>
      </c>
      <c r="G66" s="67">
        <f t="shared" si="0"/>
        <v>119.68</v>
      </c>
      <c r="H66" s="132">
        <f t="shared" si="1"/>
        <v>0</v>
      </c>
      <c r="I66" s="67">
        <v>119.68</v>
      </c>
      <c r="J66" s="68">
        <f t="shared" si="2"/>
        <v>0</v>
      </c>
      <c r="K66" s="69">
        <v>7.1</v>
      </c>
      <c r="L66" s="35">
        <f t="shared" si="3"/>
        <v>0</v>
      </c>
      <c r="M66" s="35" t="s">
        <v>901</v>
      </c>
      <c r="N66" s="35" t="s">
        <v>821</v>
      </c>
      <c r="O66" s="35">
        <v>73089059</v>
      </c>
    </row>
    <row r="67" spans="1:15" s="2" customFormat="1" ht="12.75" customHeight="1" x14ac:dyDescent="0.25">
      <c r="A67" s="73"/>
      <c r="B67" s="145" t="s">
        <v>31</v>
      </c>
      <c r="C67" s="70" t="s">
        <v>902</v>
      </c>
      <c r="D67" s="12" t="s">
        <v>1683</v>
      </c>
      <c r="E67" s="57"/>
      <c r="F67" s="12" t="s">
        <v>115</v>
      </c>
      <c r="G67" s="67">
        <f t="shared" si="0"/>
        <v>93.88</v>
      </c>
      <c r="H67" s="132">
        <f t="shared" si="1"/>
        <v>0</v>
      </c>
      <c r="I67" s="67">
        <v>93.88</v>
      </c>
      <c r="J67" s="68">
        <f t="shared" si="2"/>
        <v>0</v>
      </c>
      <c r="K67" s="69">
        <v>5.7</v>
      </c>
      <c r="L67" s="35">
        <f t="shared" si="3"/>
        <v>0</v>
      </c>
      <c r="M67" s="35" t="s">
        <v>903</v>
      </c>
      <c r="N67" s="35" t="s">
        <v>821</v>
      </c>
      <c r="O67" s="35">
        <v>73089059</v>
      </c>
    </row>
    <row r="68" spans="1:15" s="2" customFormat="1" ht="12.75" customHeight="1" x14ac:dyDescent="0.25">
      <c r="A68" s="73"/>
      <c r="B68" s="145" t="s">
        <v>31</v>
      </c>
      <c r="C68" s="70" t="s">
        <v>904</v>
      </c>
      <c r="D68" s="12" t="s">
        <v>1684</v>
      </c>
      <c r="E68" s="57"/>
      <c r="F68" s="12" t="s">
        <v>115</v>
      </c>
      <c r="G68" s="67">
        <f t="shared" si="0"/>
        <v>96.64</v>
      </c>
      <c r="H68" s="132">
        <f t="shared" si="1"/>
        <v>0</v>
      </c>
      <c r="I68" s="67">
        <v>96.64</v>
      </c>
      <c r="J68" s="68">
        <f t="shared" si="2"/>
        <v>0</v>
      </c>
      <c r="K68" s="69">
        <v>6.31</v>
      </c>
      <c r="L68" s="35">
        <f t="shared" si="3"/>
        <v>0</v>
      </c>
      <c r="M68" s="35" t="s">
        <v>905</v>
      </c>
      <c r="N68" s="35" t="s">
        <v>821</v>
      </c>
      <c r="O68" s="35">
        <v>73089059</v>
      </c>
    </row>
    <row r="69" spans="1:15" s="2" customFormat="1" ht="12.75" customHeight="1" x14ac:dyDescent="0.25">
      <c r="A69" s="73"/>
      <c r="B69" s="145" t="s">
        <v>31</v>
      </c>
      <c r="C69" s="70" t="s">
        <v>906</v>
      </c>
      <c r="D69" s="12" t="s">
        <v>1685</v>
      </c>
      <c r="E69" s="57"/>
      <c r="F69" s="12" t="s">
        <v>115</v>
      </c>
      <c r="G69" s="67">
        <f t="shared" si="0"/>
        <v>100.56</v>
      </c>
      <c r="H69" s="132">
        <f t="shared" si="1"/>
        <v>0</v>
      </c>
      <c r="I69" s="67">
        <v>100.56</v>
      </c>
      <c r="J69" s="68">
        <f t="shared" si="2"/>
        <v>0</v>
      </c>
      <c r="K69" s="69">
        <v>7.4</v>
      </c>
      <c r="L69" s="35">
        <f t="shared" si="3"/>
        <v>0</v>
      </c>
      <c r="M69" s="35" t="s">
        <v>907</v>
      </c>
      <c r="N69" s="35" t="s">
        <v>821</v>
      </c>
      <c r="O69" s="35">
        <v>73089059</v>
      </c>
    </row>
    <row r="70" spans="1:15" s="2" customFormat="1" ht="12.75" customHeight="1" x14ac:dyDescent="0.25">
      <c r="A70" s="73"/>
      <c r="B70" s="145" t="s">
        <v>31</v>
      </c>
      <c r="C70" s="70" t="s">
        <v>908</v>
      </c>
      <c r="D70" s="12" t="s">
        <v>1686</v>
      </c>
      <c r="E70" s="57"/>
      <c r="F70" s="12" t="s">
        <v>115</v>
      </c>
      <c r="G70" s="67">
        <f t="shared" si="0"/>
        <v>124.36</v>
      </c>
      <c r="H70" s="132">
        <f t="shared" si="1"/>
        <v>0</v>
      </c>
      <c r="I70" s="67">
        <v>124.36</v>
      </c>
      <c r="J70" s="68">
        <f t="shared" si="2"/>
        <v>0</v>
      </c>
      <c r="K70" s="69">
        <v>8.6199999999999992</v>
      </c>
      <c r="L70" s="35">
        <f t="shared" si="3"/>
        <v>0</v>
      </c>
      <c r="M70" s="35" t="s">
        <v>909</v>
      </c>
      <c r="N70" s="35" t="s">
        <v>821</v>
      </c>
      <c r="O70" s="35">
        <v>73089059</v>
      </c>
    </row>
    <row r="71" spans="1:15" s="2" customFormat="1" ht="12.75" customHeight="1" x14ac:dyDescent="0.25">
      <c r="A71" s="73"/>
      <c r="B71" s="145" t="s">
        <v>31</v>
      </c>
      <c r="C71" s="70" t="s">
        <v>910</v>
      </c>
      <c r="D71" s="12" t="s">
        <v>1687</v>
      </c>
      <c r="E71" s="57"/>
      <c r="F71" s="12" t="s">
        <v>115</v>
      </c>
      <c r="G71" s="67">
        <f t="shared" si="0"/>
        <v>129.68</v>
      </c>
      <c r="H71" s="132">
        <f t="shared" si="1"/>
        <v>0</v>
      </c>
      <c r="I71" s="67">
        <v>129.68</v>
      </c>
      <c r="J71" s="68">
        <f t="shared" si="2"/>
        <v>0</v>
      </c>
      <c r="K71" s="69">
        <v>9.36</v>
      </c>
      <c r="L71" s="35">
        <f t="shared" si="3"/>
        <v>0</v>
      </c>
      <c r="M71" s="35" t="s">
        <v>911</v>
      </c>
      <c r="N71" s="35" t="s">
        <v>821</v>
      </c>
      <c r="O71" s="35">
        <v>73089059</v>
      </c>
    </row>
    <row r="72" spans="1:15" s="2" customFormat="1" ht="12.75" customHeight="1" x14ac:dyDescent="0.25">
      <c r="A72" s="73"/>
      <c r="B72" s="145" t="s">
        <v>31</v>
      </c>
      <c r="C72" s="70" t="s">
        <v>1832</v>
      </c>
      <c r="D72" s="12" t="s">
        <v>1844</v>
      </c>
      <c r="E72" s="57"/>
      <c r="F72" s="12" t="s">
        <v>115</v>
      </c>
      <c r="G72" s="67">
        <f t="shared" si="0"/>
        <v>8.02</v>
      </c>
      <c r="H72" s="132">
        <f t="shared" si="1"/>
        <v>0</v>
      </c>
      <c r="I72" s="67">
        <v>8.02</v>
      </c>
      <c r="J72" s="68">
        <f>G$17/100</f>
        <v>0</v>
      </c>
      <c r="K72" s="69">
        <v>0.51</v>
      </c>
      <c r="L72" s="35">
        <f>E72*K72</f>
        <v>0</v>
      </c>
      <c r="M72" s="35">
        <v>8592648525981</v>
      </c>
      <c r="N72" s="35" t="s">
        <v>821</v>
      </c>
      <c r="O72" s="35">
        <v>73089059</v>
      </c>
    </row>
    <row r="73" spans="1:15" s="2" customFormat="1" ht="12.75" customHeight="1" x14ac:dyDescent="0.25">
      <c r="A73" s="73"/>
      <c r="B73" s="145" t="s">
        <v>31</v>
      </c>
      <c r="C73" s="70" t="s">
        <v>1833</v>
      </c>
      <c r="D73" s="12" t="s">
        <v>1845</v>
      </c>
      <c r="E73" s="57"/>
      <c r="F73" s="12" t="s">
        <v>115</v>
      </c>
      <c r="G73" s="67">
        <f t="shared" si="0"/>
        <v>8.34</v>
      </c>
      <c r="H73" s="132">
        <f t="shared" si="1"/>
        <v>0</v>
      </c>
      <c r="I73" s="67">
        <v>8.34</v>
      </c>
      <c r="J73" s="68">
        <f t="shared" si="2"/>
        <v>0</v>
      </c>
      <c r="K73" s="69">
        <v>0.6</v>
      </c>
      <c r="L73" s="35">
        <f t="shared" si="3"/>
        <v>0</v>
      </c>
      <c r="M73" s="35">
        <v>8592648525998</v>
      </c>
      <c r="N73" s="35" t="s">
        <v>821</v>
      </c>
      <c r="O73" s="35">
        <v>73089059</v>
      </c>
    </row>
    <row r="74" spans="1:15" s="2" customFormat="1" ht="12.75" customHeight="1" x14ac:dyDescent="0.25">
      <c r="A74" s="73"/>
      <c r="B74" s="145" t="s">
        <v>31</v>
      </c>
      <c r="C74" s="70" t="s">
        <v>1834</v>
      </c>
      <c r="D74" s="12" t="s">
        <v>1846</v>
      </c>
      <c r="E74" s="57"/>
      <c r="F74" s="12" t="s">
        <v>115</v>
      </c>
      <c r="G74" s="67">
        <f t="shared" si="0"/>
        <v>9.8800000000000008</v>
      </c>
      <c r="H74" s="132">
        <f t="shared" si="1"/>
        <v>0</v>
      </c>
      <c r="I74" s="67">
        <v>9.8800000000000008</v>
      </c>
      <c r="J74" s="68">
        <f t="shared" si="2"/>
        <v>0</v>
      </c>
      <c r="K74" s="69">
        <v>0.95</v>
      </c>
      <c r="L74" s="35">
        <f t="shared" si="3"/>
        <v>0</v>
      </c>
      <c r="M74" s="35">
        <v>8592648526001</v>
      </c>
      <c r="N74" s="35" t="s">
        <v>821</v>
      </c>
      <c r="O74" s="35">
        <v>73089059</v>
      </c>
    </row>
    <row r="75" spans="1:15" s="2" customFormat="1" ht="12.75" customHeight="1" x14ac:dyDescent="0.25">
      <c r="A75" s="73"/>
      <c r="B75" s="145" t="s">
        <v>31</v>
      </c>
      <c r="C75" s="70" t="s">
        <v>1835</v>
      </c>
      <c r="D75" s="12" t="s">
        <v>1847</v>
      </c>
      <c r="E75" s="57"/>
      <c r="F75" s="12" t="s">
        <v>115</v>
      </c>
      <c r="G75" s="67">
        <f t="shared" si="0"/>
        <v>11.48</v>
      </c>
      <c r="H75" s="132">
        <f t="shared" si="1"/>
        <v>0</v>
      </c>
      <c r="I75" s="67">
        <v>11.48</v>
      </c>
      <c r="J75" s="68">
        <f t="shared" si="2"/>
        <v>0</v>
      </c>
      <c r="K75" s="69">
        <v>1.19</v>
      </c>
      <c r="L75" s="35">
        <f t="shared" si="3"/>
        <v>0</v>
      </c>
      <c r="M75" s="35">
        <v>8592648526018</v>
      </c>
      <c r="N75" s="35" t="s">
        <v>821</v>
      </c>
      <c r="O75" s="35">
        <v>73089059</v>
      </c>
    </row>
    <row r="76" spans="1:15" s="2" customFormat="1" ht="12.75" customHeight="1" x14ac:dyDescent="0.25">
      <c r="A76" s="73"/>
      <c r="B76" s="145" t="s">
        <v>31</v>
      </c>
      <c r="C76" s="70" t="s">
        <v>1836</v>
      </c>
      <c r="D76" s="12" t="s">
        <v>1848</v>
      </c>
      <c r="E76" s="57"/>
      <c r="F76" s="12" t="s">
        <v>115</v>
      </c>
      <c r="G76" s="67">
        <f t="shared" si="0"/>
        <v>14.64</v>
      </c>
      <c r="H76" s="132">
        <f t="shared" si="1"/>
        <v>0</v>
      </c>
      <c r="I76" s="67">
        <v>14.64</v>
      </c>
      <c r="J76" s="68">
        <f t="shared" si="2"/>
        <v>0</v>
      </c>
      <c r="K76" s="69">
        <v>1.48</v>
      </c>
      <c r="L76" s="35">
        <f t="shared" si="3"/>
        <v>0</v>
      </c>
      <c r="M76" s="35">
        <v>8592648526025</v>
      </c>
      <c r="N76" s="35" t="s">
        <v>821</v>
      </c>
      <c r="O76" s="35">
        <v>73089059</v>
      </c>
    </row>
    <row r="77" spans="1:15" s="2" customFormat="1" ht="12.75" customHeight="1" x14ac:dyDescent="0.25">
      <c r="A77" s="73"/>
      <c r="B77" s="145" t="s">
        <v>31</v>
      </c>
      <c r="C77" s="70" t="s">
        <v>1837</v>
      </c>
      <c r="D77" s="12" t="s">
        <v>1849</v>
      </c>
      <c r="E77" s="57"/>
      <c r="F77" s="12" t="s">
        <v>115</v>
      </c>
      <c r="G77" s="67">
        <f t="shared" si="0"/>
        <v>15.56</v>
      </c>
      <c r="H77" s="132">
        <f t="shared" si="1"/>
        <v>0</v>
      </c>
      <c r="I77" s="67">
        <v>15.56</v>
      </c>
      <c r="J77" s="68">
        <f>G$17/100</f>
        <v>0</v>
      </c>
      <c r="K77" s="69">
        <v>2.0699999999999998</v>
      </c>
      <c r="L77" s="35">
        <f t="shared" si="3"/>
        <v>0</v>
      </c>
      <c r="M77" s="35">
        <v>8592648526032</v>
      </c>
      <c r="N77" s="35" t="s">
        <v>821</v>
      </c>
      <c r="O77" s="35">
        <v>73089059</v>
      </c>
    </row>
    <row r="78" spans="1:15" s="2" customFormat="1" ht="12.75" customHeight="1" x14ac:dyDescent="0.25">
      <c r="A78" s="73"/>
      <c r="B78" s="145" t="s">
        <v>31</v>
      </c>
      <c r="C78" s="70" t="s">
        <v>912</v>
      </c>
      <c r="D78" s="12" t="s">
        <v>1688</v>
      </c>
      <c r="E78" s="57"/>
      <c r="F78" s="12" t="s">
        <v>115</v>
      </c>
      <c r="G78" s="67">
        <f t="shared" si="0"/>
        <v>0.44</v>
      </c>
      <c r="H78" s="132">
        <f t="shared" si="1"/>
        <v>0</v>
      </c>
      <c r="I78" s="67">
        <v>0.44</v>
      </c>
      <c r="J78" s="68">
        <f t="shared" si="2"/>
        <v>0</v>
      </c>
      <c r="K78" s="69">
        <v>0.03</v>
      </c>
      <c r="L78" s="35">
        <f t="shared" si="3"/>
        <v>0</v>
      </c>
      <c r="M78" s="35">
        <v>8434453112942</v>
      </c>
      <c r="N78" s="35" t="s">
        <v>821</v>
      </c>
      <c r="O78" s="35">
        <v>73089059</v>
      </c>
    </row>
    <row r="79" spans="1:15" s="2" customFormat="1" ht="12.75" customHeight="1" x14ac:dyDescent="0.25">
      <c r="A79" s="73"/>
      <c r="B79" s="145" t="s">
        <v>31</v>
      </c>
      <c r="C79" s="70" t="s">
        <v>913</v>
      </c>
      <c r="D79" s="12" t="s">
        <v>1689</v>
      </c>
      <c r="E79" s="57"/>
      <c r="F79" s="12" t="s">
        <v>37</v>
      </c>
      <c r="G79" s="67">
        <f t="shared" si="0"/>
        <v>9.6</v>
      </c>
      <c r="H79" s="132">
        <f t="shared" si="1"/>
        <v>0</v>
      </c>
      <c r="I79" s="67">
        <v>9.6</v>
      </c>
      <c r="J79" s="68">
        <f t="shared" si="2"/>
        <v>0</v>
      </c>
      <c r="K79" s="69">
        <v>1.24</v>
      </c>
      <c r="L79" s="35">
        <f t="shared" si="3"/>
        <v>0</v>
      </c>
      <c r="M79" s="35" t="s">
        <v>914</v>
      </c>
      <c r="N79" s="35" t="s">
        <v>821</v>
      </c>
      <c r="O79" s="35">
        <v>73089059</v>
      </c>
    </row>
    <row r="80" spans="1:15" s="2" customFormat="1" ht="12.75" customHeight="1" x14ac:dyDescent="0.25">
      <c r="A80" s="73"/>
      <c r="B80" s="145" t="s">
        <v>31</v>
      </c>
      <c r="C80" s="70" t="s">
        <v>915</v>
      </c>
      <c r="D80" s="12" t="s">
        <v>1690</v>
      </c>
      <c r="E80" s="57"/>
      <c r="F80" s="12" t="s">
        <v>37</v>
      </c>
      <c r="G80" s="67">
        <f t="shared" si="0"/>
        <v>11.48</v>
      </c>
      <c r="H80" s="132">
        <f t="shared" si="1"/>
        <v>0</v>
      </c>
      <c r="I80" s="67">
        <v>11.48</v>
      </c>
      <c r="J80" s="68">
        <f t="shared" si="2"/>
        <v>0</v>
      </c>
      <c r="K80" s="69">
        <v>1.52</v>
      </c>
      <c r="L80" s="35">
        <f t="shared" si="3"/>
        <v>0</v>
      </c>
      <c r="M80" s="35" t="s">
        <v>916</v>
      </c>
      <c r="N80" s="35" t="s">
        <v>821</v>
      </c>
      <c r="O80" s="35">
        <v>73089059</v>
      </c>
    </row>
    <row r="81" spans="1:15" s="2" customFormat="1" ht="12.75" customHeight="1" x14ac:dyDescent="0.25">
      <c r="A81" s="73"/>
      <c r="B81" s="145" t="s">
        <v>31</v>
      </c>
      <c r="C81" s="70" t="s">
        <v>917</v>
      </c>
      <c r="D81" s="12" t="s">
        <v>1691</v>
      </c>
      <c r="E81" s="57"/>
      <c r="F81" s="12" t="s">
        <v>37</v>
      </c>
      <c r="G81" s="67">
        <f t="shared" si="0"/>
        <v>15.08</v>
      </c>
      <c r="H81" s="132">
        <f t="shared" si="1"/>
        <v>0</v>
      </c>
      <c r="I81" s="67">
        <v>15.08</v>
      </c>
      <c r="J81" s="68">
        <f t="shared" si="2"/>
        <v>0</v>
      </c>
      <c r="K81" s="69">
        <v>2.08</v>
      </c>
      <c r="L81" s="35">
        <f t="shared" si="3"/>
        <v>0</v>
      </c>
      <c r="M81" s="35" t="s">
        <v>918</v>
      </c>
      <c r="N81" s="35" t="s">
        <v>821</v>
      </c>
      <c r="O81" s="35">
        <v>73089059</v>
      </c>
    </row>
    <row r="82" spans="1:15" s="2" customFormat="1" ht="12.75" customHeight="1" x14ac:dyDescent="0.25">
      <c r="A82" s="73"/>
      <c r="B82" s="145" t="s">
        <v>31</v>
      </c>
      <c r="C82" s="70" t="s">
        <v>919</v>
      </c>
      <c r="D82" s="12" t="s">
        <v>1692</v>
      </c>
      <c r="E82" s="57"/>
      <c r="F82" s="12" t="s">
        <v>37</v>
      </c>
      <c r="G82" s="67">
        <f t="shared" si="0"/>
        <v>17.2</v>
      </c>
      <c r="H82" s="132">
        <f t="shared" si="1"/>
        <v>0</v>
      </c>
      <c r="I82" s="67">
        <v>17.2</v>
      </c>
      <c r="J82" s="68">
        <f t="shared" si="2"/>
        <v>0</v>
      </c>
      <c r="K82" s="69">
        <v>3.02</v>
      </c>
      <c r="L82" s="35">
        <f t="shared" si="3"/>
        <v>0</v>
      </c>
      <c r="M82" s="35" t="s">
        <v>920</v>
      </c>
      <c r="N82" s="35" t="s">
        <v>821</v>
      </c>
      <c r="O82" s="35">
        <v>73089059</v>
      </c>
    </row>
    <row r="83" spans="1:15" s="2" customFormat="1" ht="12.75" customHeight="1" x14ac:dyDescent="0.25">
      <c r="A83" s="73"/>
      <c r="B83" s="145" t="s">
        <v>31</v>
      </c>
      <c r="C83" s="70" t="s">
        <v>921</v>
      </c>
      <c r="D83" s="12" t="s">
        <v>1693</v>
      </c>
      <c r="E83" s="57"/>
      <c r="F83" s="12" t="s">
        <v>37</v>
      </c>
      <c r="G83" s="67">
        <f t="shared" si="0"/>
        <v>21.32</v>
      </c>
      <c r="H83" s="132">
        <f t="shared" si="1"/>
        <v>0</v>
      </c>
      <c r="I83" s="67">
        <v>21.32</v>
      </c>
      <c r="J83" s="68">
        <f t="shared" si="2"/>
        <v>0</v>
      </c>
      <c r="K83" s="69">
        <v>3.66</v>
      </c>
      <c r="L83" s="35">
        <f t="shared" si="3"/>
        <v>0</v>
      </c>
      <c r="M83" s="35" t="s">
        <v>922</v>
      </c>
      <c r="N83" s="35" t="s">
        <v>821</v>
      </c>
      <c r="O83" s="35">
        <v>73089059</v>
      </c>
    </row>
    <row r="84" spans="1:15" s="2" customFormat="1" ht="12.75" customHeight="1" x14ac:dyDescent="0.2">
      <c r="A84" s="74"/>
      <c r="B84" s="145" t="s">
        <v>31</v>
      </c>
      <c r="C84" s="70" t="s">
        <v>923</v>
      </c>
      <c r="D84" s="12" t="s">
        <v>1694</v>
      </c>
      <c r="E84" s="57"/>
      <c r="F84" s="12" t="s">
        <v>37</v>
      </c>
      <c r="G84" s="67">
        <f>I84*(1-J84)</f>
        <v>2.3199999999999998</v>
      </c>
      <c r="H84" s="132">
        <f>E84*G84</f>
        <v>0</v>
      </c>
      <c r="I84" s="67">
        <v>2.3199999999999998</v>
      </c>
      <c r="J84" s="68">
        <f t="shared" si="2"/>
        <v>0</v>
      </c>
      <c r="K84" s="69">
        <v>0.28999999999999998</v>
      </c>
      <c r="L84" s="35">
        <f>E84*K84</f>
        <v>0</v>
      </c>
      <c r="M84" s="35">
        <v>8592648526636</v>
      </c>
      <c r="N84" s="35" t="s">
        <v>821</v>
      </c>
      <c r="O84" s="35">
        <v>73089059</v>
      </c>
    </row>
    <row r="85" spans="1:15" s="2" customFormat="1" ht="12.75" customHeight="1" x14ac:dyDescent="0.2">
      <c r="A85" s="74"/>
      <c r="B85" s="145" t="s">
        <v>31</v>
      </c>
      <c r="C85" s="70" t="s">
        <v>924</v>
      </c>
      <c r="D85" s="12" t="s">
        <v>1695</v>
      </c>
      <c r="E85" s="57"/>
      <c r="F85" s="12" t="s">
        <v>37</v>
      </c>
      <c r="G85" s="67">
        <f>I85*(1-J85)</f>
        <v>3.72</v>
      </c>
      <c r="H85" s="132">
        <f>E85*G85</f>
        <v>0</v>
      </c>
      <c r="I85" s="67">
        <v>3.72</v>
      </c>
      <c r="J85" s="68">
        <f t="shared" si="2"/>
        <v>0</v>
      </c>
      <c r="K85" s="69">
        <v>0.46</v>
      </c>
      <c r="L85" s="35">
        <f>E85*K85</f>
        <v>0</v>
      </c>
      <c r="M85" s="35" t="s">
        <v>925</v>
      </c>
      <c r="N85" s="35" t="s">
        <v>821</v>
      </c>
      <c r="O85" s="35">
        <v>73089059</v>
      </c>
    </row>
    <row r="86" spans="1:15" ht="12.75" customHeight="1" x14ac:dyDescent="0.25">
      <c r="B86" s="63"/>
      <c r="E86" s="10"/>
      <c r="F86" s="12"/>
      <c r="G86" s="4"/>
      <c r="H86" s="135"/>
      <c r="I86" s="67"/>
      <c r="J86" s="4"/>
      <c r="K86" s="4"/>
      <c r="L86" s="35"/>
      <c r="M86" s="35"/>
      <c r="N86" s="35"/>
      <c r="O86" s="35"/>
    </row>
    <row r="87" spans="1:15" ht="12.75" customHeight="1" x14ac:dyDescent="0.25">
      <c r="B87" s="63"/>
      <c r="D87" s="52" t="s">
        <v>1218</v>
      </c>
      <c r="E87" s="10"/>
      <c r="F87" s="12"/>
      <c r="G87" s="4"/>
      <c r="H87" s="135"/>
      <c r="I87" s="67"/>
      <c r="J87" s="4"/>
      <c r="K87" s="4"/>
      <c r="L87" s="35"/>
      <c r="M87" s="35"/>
      <c r="N87" s="35"/>
      <c r="O87" s="35"/>
    </row>
    <row r="88" spans="1:15" ht="12.75" customHeight="1" x14ac:dyDescent="0.25">
      <c r="B88" s="63"/>
      <c r="E88" s="10"/>
      <c r="F88" s="12"/>
      <c r="G88" s="4"/>
      <c r="H88" s="135"/>
      <c r="I88" s="67"/>
      <c r="J88" s="4"/>
      <c r="K88" s="4"/>
      <c r="L88" s="35"/>
      <c r="M88" s="35"/>
      <c r="N88" s="35"/>
      <c r="O88" s="35"/>
    </row>
    <row r="89" spans="1:15" s="2" customFormat="1" ht="12.75" customHeight="1" x14ac:dyDescent="0.2">
      <c r="A89" s="73"/>
      <c r="B89" s="146" t="s">
        <v>31</v>
      </c>
      <c r="C89" s="66" t="s">
        <v>926</v>
      </c>
      <c r="D89" s="12" t="s">
        <v>1696</v>
      </c>
      <c r="E89" s="57"/>
      <c r="F89" s="12" t="s">
        <v>33</v>
      </c>
      <c r="G89" s="67">
        <f>I89*(1-J89)</f>
        <v>24.52</v>
      </c>
      <c r="H89" s="132">
        <f>E89*G89</f>
        <v>0</v>
      </c>
      <c r="I89" s="67">
        <v>24.52</v>
      </c>
      <c r="J89" s="68">
        <f>H$16/100</f>
        <v>0</v>
      </c>
      <c r="K89" s="69">
        <v>1.5</v>
      </c>
      <c r="L89" s="35">
        <f>E89*K89</f>
        <v>0</v>
      </c>
      <c r="M89" s="35">
        <v>18592648524929</v>
      </c>
      <c r="N89" s="35" t="s">
        <v>459</v>
      </c>
      <c r="O89" s="35">
        <v>73181595</v>
      </c>
    </row>
    <row r="90" spans="1:15" s="2" customFormat="1" ht="12.75" customHeight="1" x14ac:dyDescent="0.2">
      <c r="A90" s="73"/>
      <c r="B90" s="146" t="s">
        <v>31</v>
      </c>
      <c r="C90" s="70" t="s">
        <v>927</v>
      </c>
      <c r="D90" s="12" t="s">
        <v>1697</v>
      </c>
      <c r="E90" s="57"/>
      <c r="F90" s="12" t="s">
        <v>37</v>
      </c>
      <c r="G90" s="67">
        <f t="shared" ref="G90:G152" si="4">I90*(1-J90)</f>
        <v>21.6</v>
      </c>
      <c r="H90" s="132">
        <f t="shared" ref="H90:H153" si="5">E90*G90</f>
        <v>0</v>
      </c>
      <c r="I90" s="67">
        <v>21.6</v>
      </c>
      <c r="J90" s="68">
        <f>H$17/100</f>
        <v>0</v>
      </c>
      <c r="K90" s="69">
        <v>2.84</v>
      </c>
      <c r="L90" s="35">
        <f t="shared" ref="L90:L153" si="6">E90*K90</f>
        <v>0</v>
      </c>
      <c r="M90" s="35" t="s">
        <v>928</v>
      </c>
      <c r="N90" s="35">
        <v>9</v>
      </c>
      <c r="O90" s="35">
        <v>73089059</v>
      </c>
    </row>
    <row r="91" spans="1:15" s="2" customFormat="1" ht="12.75" customHeight="1" x14ac:dyDescent="0.2">
      <c r="A91" s="73"/>
      <c r="B91" s="146" t="s">
        <v>31</v>
      </c>
      <c r="C91" s="70" t="s">
        <v>929</v>
      </c>
      <c r="D91" s="12" t="s">
        <v>1698</v>
      </c>
      <c r="E91" s="57"/>
      <c r="F91" s="12" t="s">
        <v>37</v>
      </c>
      <c r="G91" s="67">
        <f t="shared" si="4"/>
        <v>21.6</v>
      </c>
      <c r="H91" s="132">
        <f t="shared" si="5"/>
        <v>0</v>
      </c>
      <c r="I91" s="67">
        <v>21.6</v>
      </c>
      <c r="J91" s="68">
        <f t="shared" ref="J91:J154" si="7">H$17/100</f>
        <v>0</v>
      </c>
      <c r="K91" s="69">
        <v>2.91</v>
      </c>
      <c r="L91" s="35">
        <f t="shared" si="6"/>
        <v>0</v>
      </c>
      <c r="M91" s="35" t="s">
        <v>930</v>
      </c>
      <c r="N91" s="35">
        <v>9</v>
      </c>
      <c r="O91" s="35">
        <v>73089059</v>
      </c>
    </row>
    <row r="92" spans="1:15" s="2" customFormat="1" ht="12.75" customHeight="1" x14ac:dyDescent="0.2">
      <c r="A92" s="73"/>
      <c r="B92" s="146" t="s">
        <v>31</v>
      </c>
      <c r="C92" s="70" t="s">
        <v>931</v>
      </c>
      <c r="D92" s="12" t="s">
        <v>1699</v>
      </c>
      <c r="E92" s="57"/>
      <c r="F92" s="12" t="s">
        <v>37</v>
      </c>
      <c r="G92" s="67">
        <f t="shared" si="4"/>
        <v>24.36</v>
      </c>
      <c r="H92" s="132">
        <f t="shared" si="5"/>
        <v>0</v>
      </c>
      <c r="I92" s="67">
        <v>24.36</v>
      </c>
      <c r="J92" s="68">
        <f t="shared" si="7"/>
        <v>0</v>
      </c>
      <c r="K92" s="69">
        <v>3.24</v>
      </c>
      <c r="L92" s="35">
        <f t="shared" si="6"/>
        <v>0</v>
      </c>
      <c r="M92" s="35" t="s">
        <v>932</v>
      </c>
      <c r="N92" s="35">
        <v>9</v>
      </c>
      <c r="O92" s="35">
        <v>73089059</v>
      </c>
    </row>
    <row r="93" spans="1:15" s="2" customFormat="1" ht="12.75" customHeight="1" x14ac:dyDescent="0.2">
      <c r="A93" s="73"/>
      <c r="B93" s="146" t="s">
        <v>31</v>
      </c>
      <c r="C93" s="70" t="s">
        <v>933</v>
      </c>
      <c r="D93" s="12" t="s">
        <v>1700</v>
      </c>
      <c r="E93" s="57"/>
      <c r="F93" s="12" t="s">
        <v>37</v>
      </c>
      <c r="G93" s="67">
        <f t="shared" si="4"/>
        <v>27.16</v>
      </c>
      <c r="H93" s="132">
        <f t="shared" si="5"/>
        <v>0</v>
      </c>
      <c r="I93" s="67">
        <v>27.16</v>
      </c>
      <c r="J93" s="68">
        <f t="shared" si="7"/>
        <v>0</v>
      </c>
      <c r="K93" s="69">
        <v>3.5</v>
      </c>
      <c r="L93" s="35">
        <f t="shared" si="6"/>
        <v>0</v>
      </c>
      <c r="M93" s="35" t="s">
        <v>934</v>
      </c>
      <c r="N93" s="35">
        <v>9</v>
      </c>
      <c r="O93" s="35">
        <v>73089059</v>
      </c>
    </row>
    <row r="94" spans="1:15" s="2" customFormat="1" ht="12.75" customHeight="1" x14ac:dyDescent="0.2">
      <c r="A94" s="73"/>
      <c r="B94" s="146" t="s">
        <v>31</v>
      </c>
      <c r="C94" s="70" t="s">
        <v>935</v>
      </c>
      <c r="D94" s="12" t="s">
        <v>1701</v>
      </c>
      <c r="E94" s="57"/>
      <c r="F94" s="12" t="s">
        <v>37</v>
      </c>
      <c r="G94" s="67">
        <f t="shared" si="4"/>
        <v>32.96</v>
      </c>
      <c r="H94" s="132">
        <f t="shared" si="5"/>
        <v>0</v>
      </c>
      <c r="I94" s="67">
        <v>32.96</v>
      </c>
      <c r="J94" s="68">
        <f t="shared" si="7"/>
        <v>0</v>
      </c>
      <c r="K94" s="69">
        <v>3.77</v>
      </c>
      <c r="L94" s="35">
        <f t="shared" si="6"/>
        <v>0</v>
      </c>
      <c r="M94" s="35" t="s">
        <v>936</v>
      </c>
      <c r="N94" s="35">
        <v>9</v>
      </c>
      <c r="O94" s="35">
        <v>73089059</v>
      </c>
    </row>
    <row r="95" spans="1:15" s="2" customFormat="1" ht="12.75" customHeight="1" x14ac:dyDescent="0.2">
      <c r="A95" s="73"/>
      <c r="B95" s="146" t="s">
        <v>31</v>
      </c>
      <c r="C95" s="70" t="s">
        <v>937</v>
      </c>
      <c r="D95" s="12" t="s">
        <v>1702</v>
      </c>
      <c r="E95" s="57"/>
      <c r="F95" s="12" t="s">
        <v>37</v>
      </c>
      <c r="G95" s="67">
        <f t="shared" si="4"/>
        <v>32.56</v>
      </c>
      <c r="H95" s="132">
        <f t="shared" si="5"/>
        <v>0</v>
      </c>
      <c r="I95" s="67">
        <v>32.56</v>
      </c>
      <c r="J95" s="68">
        <f t="shared" si="7"/>
        <v>0</v>
      </c>
      <c r="K95" s="69">
        <v>4.75</v>
      </c>
      <c r="L95" s="35">
        <f t="shared" si="6"/>
        <v>0</v>
      </c>
      <c r="M95" s="35" t="s">
        <v>938</v>
      </c>
      <c r="N95" s="35">
        <v>9</v>
      </c>
      <c r="O95" s="35">
        <v>73089059</v>
      </c>
    </row>
    <row r="96" spans="1:15" s="2" customFormat="1" ht="12.75" customHeight="1" x14ac:dyDescent="0.2">
      <c r="A96" s="73"/>
      <c r="B96" s="146" t="s">
        <v>31</v>
      </c>
      <c r="C96" s="70" t="s">
        <v>939</v>
      </c>
      <c r="D96" s="12" t="s">
        <v>1703</v>
      </c>
      <c r="E96" s="57"/>
      <c r="F96" s="12" t="s">
        <v>37</v>
      </c>
      <c r="G96" s="67">
        <f t="shared" si="4"/>
        <v>30.64</v>
      </c>
      <c r="H96" s="132">
        <f t="shared" si="5"/>
        <v>0</v>
      </c>
      <c r="I96" s="67">
        <v>30.64</v>
      </c>
      <c r="J96" s="68">
        <f t="shared" si="7"/>
        <v>0</v>
      </c>
      <c r="K96" s="69">
        <v>5.29</v>
      </c>
      <c r="L96" s="35">
        <f t="shared" si="6"/>
        <v>0</v>
      </c>
      <c r="M96" s="35" t="s">
        <v>940</v>
      </c>
      <c r="N96" s="35">
        <v>9</v>
      </c>
      <c r="O96" s="35">
        <v>73089059</v>
      </c>
    </row>
    <row r="97" spans="1:15" s="2" customFormat="1" ht="12.75" customHeight="1" x14ac:dyDescent="0.2">
      <c r="A97" s="73"/>
      <c r="B97" s="146" t="s">
        <v>31</v>
      </c>
      <c r="C97" s="70" t="s">
        <v>941</v>
      </c>
      <c r="D97" s="12" t="s">
        <v>1704</v>
      </c>
      <c r="E97" s="57"/>
      <c r="F97" s="12" t="s">
        <v>37</v>
      </c>
      <c r="G97" s="67">
        <f t="shared" si="4"/>
        <v>33.68</v>
      </c>
      <c r="H97" s="132">
        <f t="shared" si="5"/>
        <v>0</v>
      </c>
      <c r="I97" s="67">
        <v>33.68</v>
      </c>
      <c r="J97" s="68">
        <f t="shared" si="7"/>
        <v>0</v>
      </c>
      <c r="K97" s="69">
        <v>5.56</v>
      </c>
      <c r="L97" s="35">
        <f t="shared" si="6"/>
        <v>0</v>
      </c>
      <c r="M97" s="35" t="s">
        <v>942</v>
      </c>
      <c r="N97" s="35">
        <v>9</v>
      </c>
      <c r="O97" s="35">
        <v>73089059</v>
      </c>
    </row>
    <row r="98" spans="1:15" s="2" customFormat="1" ht="12.75" customHeight="1" x14ac:dyDescent="0.2">
      <c r="A98" s="73"/>
      <c r="B98" s="146" t="s">
        <v>31</v>
      </c>
      <c r="C98" s="70" t="s">
        <v>943</v>
      </c>
      <c r="D98" s="12" t="s">
        <v>1705</v>
      </c>
      <c r="E98" s="57"/>
      <c r="F98" s="12" t="s">
        <v>37</v>
      </c>
      <c r="G98" s="67">
        <f t="shared" si="4"/>
        <v>37.56</v>
      </c>
      <c r="H98" s="132">
        <f t="shared" si="5"/>
        <v>0</v>
      </c>
      <c r="I98" s="67">
        <v>37.56</v>
      </c>
      <c r="J98" s="68">
        <f t="shared" si="7"/>
        <v>0</v>
      </c>
      <c r="K98" s="69">
        <v>5.82</v>
      </c>
      <c r="L98" s="35">
        <f t="shared" si="6"/>
        <v>0</v>
      </c>
      <c r="M98" s="35" t="s">
        <v>944</v>
      </c>
      <c r="N98" s="35">
        <v>9</v>
      </c>
      <c r="O98" s="35">
        <v>73089059</v>
      </c>
    </row>
    <row r="99" spans="1:15" s="2" customFormat="1" ht="12.75" customHeight="1" x14ac:dyDescent="0.2">
      <c r="A99" s="73"/>
      <c r="B99" s="146" t="s">
        <v>31</v>
      </c>
      <c r="C99" s="70" t="s">
        <v>945</v>
      </c>
      <c r="D99" s="12" t="s">
        <v>1706</v>
      </c>
      <c r="E99" s="57"/>
      <c r="F99" s="12" t="s">
        <v>37</v>
      </c>
      <c r="G99" s="67">
        <f t="shared" si="4"/>
        <v>41.6</v>
      </c>
      <c r="H99" s="132">
        <f t="shared" si="5"/>
        <v>0</v>
      </c>
      <c r="I99" s="67">
        <v>41.6</v>
      </c>
      <c r="J99" s="68">
        <f t="shared" si="7"/>
        <v>0</v>
      </c>
      <c r="K99" s="69">
        <v>6.08</v>
      </c>
      <c r="L99" s="35">
        <f t="shared" si="6"/>
        <v>0</v>
      </c>
      <c r="M99" s="35" t="s">
        <v>946</v>
      </c>
      <c r="N99" s="35">
        <v>9</v>
      </c>
      <c r="O99" s="35">
        <v>73089059</v>
      </c>
    </row>
    <row r="100" spans="1:15" s="2" customFormat="1" ht="12.75" customHeight="1" x14ac:dyDescent="0.2">
      <c r="A100" s="73"/>
      <c r="B100" s="146" t="s">
        <v>31</v>
      </c>
      <c r="C100" s="70" t="s">
        <v>947</v>
      </c>
      <c r="D100" s="12" t="s">
        <v>1707</v>
      </c>
      <c r="E100" s="57"/>
      <c r="F100" s="12" t="s">
        <v>115</v>
      </c>
      <c r="G100" s="67">
        <f t="shared" si="4"/>
        <v>1.82</v>
      </c>
      <c r="H100" s="132">
        <f t="shared" si="5"/>
        <v>0</v>
      </c>
      <c r="I100" s="67">
        <v>1.82</v>
      </c>
      <c r="J100" s="68">
        <f t="shared" si="7"/>
        <v>0</v>
      </c>
      <c r="K100" s="69">
        <v>0.08</v>
      </c>
      <c r="L100" s="35">
        <f t="shared" si="6"/>
        <v>0</v>
      </c>
      <c r="M100" s="35" t="s">
        <v>948</v>
      </c>
      <c r="N100" s="35">
        <v>9</v>
      </c>
      <c r="O100" s="35">
        <v>73089059</v>
      </c>
    </row>
    <row r="101" spans="1:15" s="2" customFormat="1" ht="12.75" customHeight="1" x14ac:dyDescent="0.2">
      <c r="A101" s="73"/>
      <c r="B101" s="146" t="s">
        <v>31</v>
      </c>
      <c r="C101" s="70" t="s">
        <v>949</v>
      </c>
      <c r="D101" s="12" t="s">
        <v>1708</v>
      </c>
      <c r="E101" s="57"/>
      <c r="F101" s="12" t="s">
        <v>115</v>
      </c>
      <c r="G101" s="67">
        <f t="shared" si="4"/>
        <v>2.64</v>
      </c>
      <c r="H101" s="132">
        <f t="shared" si="5"/>
        <v>0</v>
      </c>
      <c r="I101" s="67">
        <v>2.64</v>
      </c>
      <c r="J101" s="68">
        <f t="shared" si="7"/>
        <v>0</v>
      </c>
      <c r="K101" s="69">
        <v>0.2</v>
      </c>
      <c r="L101" s="35">
        <f t="shared" si="6"/>
        <v>0</v>
      </c>
      <c r="M101" s="35" t="s">
        <v>950</v>
      </c>
      <c r="N101" s="35">
        <v>9</v>
      </c>
      <c r="O101" s="35">
        <v>73089059</v>
      </c>
    </row>
    <row r="102" spans="1:15" s="2" customFormat="1" ht="12.75" customHeight="1" x14ac:dyDescent="0.2">
      <c r="A102" s="73"/>
      <c r="B102" s="146" t="s">
        <v>31</v>
      </c>
      <c r="C102" s="70" t="s">
        <v>951</v>
      </c>
      <c r="D102" s="12" t="s">
        <v>1709</v>
      </c>
      <c r="E102" s="57"/>
      <c r="F102" s="12" t="s">
        <v>115</v>
      </c>
      <c r="G102" s="67">
        <f t="shared" si="4"/>
        <v>3.64</v>
      </c>
      <c r="H102" s="132">
        <f t="shared" si="5"/>
        <v>0</v>
      </c>
      <c r="I102" s="67">
        <v>3.64</v>
      </c>
      <c r="J102" s="68">
        <f t="shared" si="7"/>
        <v>0</v>
      </c>
      <c r="K102" s="69">
        <v>0.14000000000000001</v>
      </c>
      <c r="L102" s="35">
        <f t="shared" si="6"/>
        <v>0</v>
      </c>
      <c r="M102" s="35" t="s">
        <v>952</v>
      </c>
      <c r="N102" s="35">
        <v>9</v>
      </c>
      <c r="O102" s="35">
        <v>73089059</v>
      </c>
    </row>
    <row r="103" spans="1:15" s="2" customFormat="1" ht="12.75" customHeight="1" x14ac:dyDescent="0.2">
      <c r="A103" s="73"/>
      <c r="B103" s="146" t="s">
        <v>31</v>
      </c>
      <c r="C103" s="70" t="s">
        <v>953</v>
      </c>
      <c r="D103" s="12" t="s">
        <v>1710</v>
      </c>
      <c r="E103" s="57"/>
      <c r="F103" s="12" t="s">
        <v>115</v>
      </c>
      <c r="G103" s="67">
        <f t="shared" si="4"/>
        <v>4.76</v>
      </c>
      <c r="H103" s="132">
        <f t="shared" si="5"/>
        <v>0</v>
      </c>
      <c r="I103" s="67">
        <v>4.76</v>
      </c>
      <c r="J103" s="68">
        <f t="shared" si="7"/>
        <v>0</v>
      </c>
      <c r="K103" s="69">
        <v>0.34</v>
      </c>
      <c r="L103" s="35">
        <f t="shared" si="6"/>
        <v>0</v>
      </c>
      <c r="M103" s="35" t="s">
        <v>954</v>
      </c>
      <c r="N103" s="35">
        <v>9</v>
      </c>
      <c r="O103" s="35">
        <v>73089059</v>
      </c>
    </row>
    <row r="104" spans="1:15" s="2" customFormat="1" ht="12.75" customHeight="1" x14ac:dyDescent="0.2">
      <c r="A104" s="73"/>
      <c r="B104" s="146" t="s">
        <v>31</v>
      </c>
      <c r="C104" s="70" t="s">
        <v>955</v>
      </c>
      <c r="D104" s="12" t="s">
        <v>1711</v>
      </c>
      <c r="E104" s="57"/>
      <c r="F104" s="12" t="s">
        <v>115</v>
      </c>
      <c r="G104" s="67">
        <f t="shared" si="4"/>
        <v>2.68</v>
      </c>
      <c r="H104" s="132">
        <f t="shared" si="5"/>
        <v>0</v>
      </c>
      <c r="I104" s="67">
        <v>2.68</v>
      </c>
      <c r="J104" s="68">
        <f t="shared" si="7"/>
        <v>0</v>
      </c>
      <c r="K104" s="69">
        <v>0.13</v>
      </c>
      <c r="L104" s="35">
        <f t="shared" si="6"/>
        <v>0</v>
      </c>
      <c r="M104" s="35" t="s">
        <v>956</v>
      </c>
      <c r="N104" s="35">
        <v>9</v>
      </c>
      <c r="O104" s="35">
        <v>73089059</v>
      </c>
    </row>
    <row r="105" spans="1:15" s="2" customFormat="1" ht="12.75" customHeight="1" x14ac:dyDescent="0.2">
      <c r="A105" s="73"/>
      <c r="B105" s="146" t="s">
        <v>31</v>
      </c>
      <c r="C105" s="70" t="s">
        <v>957</v>
      </c>
      <c r="D105" s="12" t="s">
        <v>1712</v>
      </c>
      <c r="E105" s="57"/>
      <c r="F105" s="12" t="s">
        <v>115</v>
      </c>
      <c r="G105" s="67">
        <f t="shared" si="4"/>
        <v>3.98</v>
      </c>
      <c r="H105" s="132">
        <f t="shared" si="5"/>
        <v>0</v>
      </c>
      <c r="I105" s="67">
        <v>3.98</v>
      </c>
      <c r="J105" s="68">
        <f t="shared" si="7"/>
        <v>0</v>
      </c>
      <c r="K105" s="69">
        <v>0.3</v>
      </c>
      <c r="L105" s="35">
        <f t="shared" si="6"/>
        <v>0</v>
      </c>
      <c r="M105" s="35" t="s">
        <v>958</v>
      </c>
      <c r="N105" s="35">
        <v>9</v>
      </c>
      <c r="O105" s="35">
        <v>73089059</v>
      </c>
    </row>
    <row r="106" spans="1:15" s="2" customFormat="1" ht="12.75" customHeight="1" x14ac:dyDescent="0.2">
      <c r="A106" s="73"/>
      <c r="B106" s="146" t="s">
        <v>31</v>
      </c>
      <c r="C106" s="70" t="s">
        <v>959</v>
      </c>
      <c r="D106" s="12" t="s">
        <v>1713</v>
      </c>
      <c r="E106" s="57"/>
      <c r="F106" s="12" t="s">
        <v>115</v>
      </c>
      <c r="G106" s="67">
        <f t="shared" si="4"/>
        <v>56.54</v>
      </c>
      <c r="H106" s="132">
        <f t="shared" si="5"/>
        <v>0</v>
      </c>
      <c r="I106" s="67">
        <v>56.54</v>
      </c>
      <c r="J106" s="68">
        <f t="shared" si="7"/>
        <v>0</v>
      </c>
      <c r="K106" s="69">
        <v>2.65</v>
      </c>
      <c r="L106" s="35">
        <f t="shared" si="6"/>
        <v>0</v>
      </c>
      <c r="M106" s="35">
        <v>8434453086526</v>
      </c>
      <c r="N106" s="35">
        <v>9</v>
      </c>
      <c r="O106" s="35">
        <v>73089059</v>
      </c>
    </row>
    <row r="107" spans="1:15" s="2" customFormat="1" ht="12.75" customHeight="1" x14ac:dyDescent="0.2">
      <c r="A107" s="73"/>
      <c r="B107" s="146" t="s">
        <v>31</v>
      </c>
      <c r="C107" s="70" t="s">
        <v>960</v>
      </c>
      <c r="D107" s="12" t="s">
        <v>1714</v>
      </c>
      <c r="E107" s="57"/>
      <c r="F107" s="12" t="s">
        <v>115</v>
      </c>
      <c r="G107" s="67">
        <f t="shared" si="4"/>
        <v>57.78</v>
      </c>
      <c r="H107" s="132">
        <f t="shared" si="5"/>
        <v>0</v>
      </c>
      <c r="I107" s="67">
        <v>57.78</v>
      </c>
      <c r="J107" s="68">
        <f t="shared" si="7"/>
        <v>0</v>
      </c>
      <c r="K107" s="69">
        <v>2.72</v>
      </c>
      <c r="L107" s="35">
        <f t="shared" si="6"/>
        <v>0</v>
      </c>
      <c r="M107" s="35">
        <v>8434453112157</v>
      </c>
      <c r="N107" s="35">
        <v>9</v>
      </c>
      <c r="O107" s="35">
        <v>73089059</v>
      </c>
    </row>
    <row r="108" spans="1:15" s="2" customFormat="1" ht="12.75" customHeight="1" x14ac:dyDescent="0.2">
      <c r="A108" s="73"/>
      <c r="B108" s="146" t="s">
        <v>31</v>
      </c>
      <c r="C108" s="70" t="s">
        <v>961</v>
      </c>
      <c r="D108" s="12" t="s">
        <v>1715</v>
      </c>
      <c r="E108" s="57"/>
      <c r="F108" s="12" t="s">
        <v>115</v>
      </c>
      <c r="G108" s="67">
        <f t="shared" si="4"/>
        <v>63.64</v>
      </c>
      <c r="H108" s="132">
        <f t="shared" si="5"/>
        <v>0</v>
      </c>
      <c r="I108" s="67">
        <v>63.64</v>
      </c>
      <c r="J108" s="68">
        <f t="shared" si="7"/>
        <v>0</v>
      </c>
      <c r="K108" s="69">
        <v>3.23</v>
      </c>
      <c r="L108" s="35">
        <f t="shared" si="6"/>
        <v>0</v>
      </c>
      <c r="M108" s="35">
        <v>8434453112164</v>
      </c>
      <c r="N108" s="35">
        <v>9</v>
      </c>
      <c r="O108" s="35">
        <v>73089059</v>
      </c>
    </row>
    <row r="109" spans="1:15" s="2" customFormat="1" ht="12.75" customHeight="1" x14ac:dyDescent="0.2">
      <c r="A109" s="73"/>
      <c r="B109" s="146" t="s">
        <v>31</v>
      </c>
      <c r="C109" s="70" t="s">
        <v>962</v>
      </c>
      <c r="D109" s="12" t="s">
        <v>1716</v>
      </c>
      <c r="E109" s="57"/>
      <c r="F109" s="12" t="s">
        <v>115</v>
      </c>
      <c r="G109" s="67">
        <f t="shared" si="4"/>
        <v>76.38</v>
      </c>
      <c r="H109" s="132">
        <f t="shared" si="5"/>
        <v>0</v>
      </c>
      <c r="I109" s="67">
        <v>76.38</v>
      </c>
      <c r="J109" s="68">
        <f t="shared" si="7"/>
        <v>0</v>
      </c>
      <c r="K109" s="69">
        <v>4.4000000000000004</v>
      </c>
      <c r="L109" s="35">
        <f t="shared" si="6"/>
        <v>0</v>
      </c>
      <c r="M109" s="35">
        <v>8434453086557</v>
      </c>
      <c r="N109" s="35">
        <v>9</v>
      </c>
      <c r="O109" s="35">
        <v>73089059</v>
      </c>
    </row>
    <row r="110" spans="1:15" s="2" customFormat="1" ht="12.75" customHeight="1" x14ac:dyDescent="0.2">
      <c r="A110" s="73"/>
      <c r="B110" s="146" t="s">
        <v>31</v>
      </c>
      <c r="C110" s="70" t="s">
        <v>963</v>
      </c>
      <c r="D110" s="12" t="s">
        <v>1717</v>
      </c>
      <c r="E110" s="57"/>
      <c r="F110" s="12" t="s">
        <v>115</v>
      </c>
      <c r="G110" s="67">
        <f t="shared" si="4"/>
        <v>83.46</v>
      </c>
      <c r="H110" s="132">
        <f t="shared" si="5"/>
        <v>0</v>
      </c>
      <c r="I110" s="67">
        <v>83.46</v>
      </c>
      <c r="J110" s="68">
        <f t="shared" si="7"/>
        <v>0</v>
      </c>
      <c r="K110" s="69">
        <v>5.05</v>
      </c>
      <c r="L110" s="35">
        <f t="shared" si="6"/>
        <v>0</v>
      </c>
      <c r="M110" s="35">
        <v>8434453086564</v>
      </c>
      <c r="N110" s="35">
        <v>9</v>
      </c>
      <c r="O110" s="35">
        <v>73089059</v>
      </c>
    </row>
    <row r="111" spans="1:15" s="2" customFormat="1" ht="12.75" customHeight="1" x14ac:dyDescent="0.2">
      <c r="A111" s="73"/>
      <c r="B111" s="146" t="s">
        <v>31</v>
      </c>
      <c r="C111" s="70" t="s">
        <v>964</v>
      </c>
      <c r="D111" s="12" t="s">
        <v>1718</v>
      </c>
      <c r="E111" s="57"/>
      <c r="F111" s="12" t="s">
        <v>115</v>
      </c>
      <c r="G111" s="67">
        <f t="shared" si="4"/>
        <v>71.540000000000006</v>
      </c>
      <c r="H111" s="132">
        <f t="shared" si="5"/>
        <v>0</v>
      </c>
      <c r="I111" s="67">
        <v>71.540000000000006</v>
      </c>
      <c r="J111" s="68">
        <f t="shared" si="7"/>
        <v>0</v>
      </c>
      <c r="K111" s="69">
        <v>4.57</v>
      </c>
      <c r="L111" s="35">
        <f t="shared" si="6"/>
        <v>0</v>
      </c>
      <c r="M111" s="35" t="s">
        <v>965</v>
      </c>
      <c r="N111" s="35">
        <v>9</v>
      </c>
      <c r="O111" s="35">
        <v>73089059</v>
      </c>
    </row>
    <row r="112" spans="1:15" s="2" customFormat="1" ht="12.75" customHeight="1" x14ac:dyDescent="0.2">
      <c r="A112" s="73"/>
      <c r="B112" s="146" t="s">
        <v>31</v>
      </c>
      <c r="C112" s="70" t="s">
        <v>966</v>
      </c>
      <c r="D112" s="12" t="s">
        <v>1719</v>
      </c>
      <c r="E112" s="57"/>
      <c r="F112" s="12" t="s">
        <v>115</v>
      </c>
      <c r="G112" s="67">
        <f t="shared" si="4"/>
        <v>75.599999999999994</v>
      </c>
      <c r="H112" s="132">
        <f t="shared" si="5"/>
        <v>0</v>
      </c>
      <c r="I112" s="67">
        <v>75.599999999999994</v>
      </c>
      <c r="J112" s="68">
        <f t="shared" si="7"/>
        <v>0</v>
      </c>
      <c r="K112" s="69">
        <v>4.91</v>
      </c>
      <c r="L112" s="35">
        <f t="shared" si="6"/>
        <v>0</v>
      </c>
      <c r="M112" s="35" t="s">
        <v>967</v>
      </c>
      <c r="N112" s="35">
        <v>9</v>
      </c>
      <c r="O112" s="35">
        <v>73089059</v>
      </c>
    </row>
    <row r="113" spans="1:15" s="2" customFormat="1" ht="12.75" customHeight="1" x14ac:dyDescent="0.2">
      <c r="A113" s="73"/>
      <c r="B113" s="146" t="s">
        <v>31</v>
      </c>
      <c r="C113" s="70" t="s">
        <v>968</v>
      </c>
      <c r="D113" s="12" t="s">
        <v>1720</v>
      </c>
      <c r="E113" s="57"/>
      <c r="F113" s="12" t="s">
        <v>115</v>
      </c>
      <c r="G113" s="67">
        <f t="shared" si="4"/>
        <v>83.7</v>
      </c>
      <c r="H113" s="132">
        <f t="shared" si="5"/>
        <v>0</v>
      </c>
      <c r="I113" s="67">
        <v>83.7</v>
      </c>
      <c r="J113" s="68">
        <f t="shared" si="7"/>
        <v>0</v>
      </c>
      <c r="K113" s="69">
        <v>5.59</v>
      </c>
      <c r="L113" s="35">
        <f t="shared" si="6"/>
        <v>0</v>
      </c>
      <c r="M113" s="35" t="s">
        <v>969</v>
      </c>
      <c r="N113" s="35">
        <v>9</v>
      </c>
      <c r="O113" s="35">
        <v>73089059</v>
      </c>
    </row>
    <row r="114" spans="1:15" s="2" customFormat="1" ht="12.75" customHeight="1" x14ac:dyDescent="0.2">
      <c r="A114" s="73"/>
      <c r="B114" s="146" t="s">
        <v>31</v>
      </c>
      <c r="C114" s="70" t="s">
        <v>970</v>
      </c>
      <c r="D114" s="12" t="s">
        <v>1721</v>
      </c>
      <c r="E114" s="57"/>
      <c r="F114" s="12" t="s">
        <v>115</v>
      </c>
      <c r="G114" s="67">
        <f t="shared" si="4"/>
        <v>97.06</v>
      </c>
      <c r="H114" s="132">
        <f t="shared" si="5"/>
        <v>0</v>
      </c>
      <c r="I114" s="67">
        <v>97.06</v>
      </c>
      <c r="J114" s="68">
        <f t="shared" si="7"/>
        <v>0</v>
      </c>
      <c r="K114" s="69">
        <v>6.6</v>
      </c>
      <c r="L114" s="35">
        <f t="shared" si="6"/>
        <v>0</v>
      </c>
      <c r="M114" s="35" t="s">
        <v>971</v>
      </c>
      <c r="N114" s="35">
        <v>9</v>
      </c>
      <c r="O114" s="35">
        <v>73089059</v>
      </c>
    </row>
    <row r="115" spans="1:15" s="2" customFormat="1" ht="12.75" customHeight="1" x14ac:dyDescent="0.2">
      <c r="A115" s="73"/>
      <c r="B115" s="146" t="s">
        <v>31</v>
      </c>
      <c r="C115" s="70" t="s">
        <v>972</v>
      </c>
      <c r="D115" s="12" t="s">
        <v>1722</v>
      </c>
      <c r="E115" s="57"/>
      <c r="F115" s="12" t="s">
        <v>115</v>
      </c>
      <c r="G115" s="67">
        <f t="shared" si="4"/>
        <v>106.12</v>
      </c>
      <c r="H115" s="132">
        <f t="shared" si="5"/>
        <v>0</v>
      </c>
      <c r="I115" s="67">
        <v>106.12</v>
      </c>
      <c r="J115" s="68">
        <f t="shared" si="7"/>
        <v>0</v>
      </c>
      <c r="K115" s="69">
        <v>7.36</v>
      </c>
      <c r="L115" s="35">
        <f t="shared" si="6"/>
        <v>0</v>
      </c>
      <c r="M115" s="35" t="s">
        <v>973</v>
      </c>
      <c r="N115" s="35">
        <v>9</v>
      </c>
      <c r="O115" s="35">
        <v>73089059</v>
      </c>
    </row>
    <row r="116" spans="1:15" s="2" customFormat="1" ht="12.75" customHeight="1" x14ac:dyDescent="0.2">
      <c r="A116" s="73"/>
      <c r="B116" s="146" t="s">
        <v>31</v>
      </c>
      <c r="C116" s="70" t="s">
        <v>974</v>
      </c>
      <c r="D116" s="12" t="s">
        <v>1723</v>
      </c>
      <c r="E116" s="57"/>
      <c r="F116" s="12" t="s">
        <v>115</v>
      </c>
      <c r="G116" s="67">
        <f t="shared" si="4"/>
        <v>43.8</v>
      </c>
      <c r="H116" s="132">
        <f t="shared" si="5"/>
        <v>0</v>
      </c>
      <c r="I116" s="67">
        <v>43.8</v>
      </c>
      <c r="J116" s="68">
        <f t="shared" si="7"/>
        <v>0</v>
      </c>
      <c r="K116" s="69">
        <v>2.0099999999999998</v>
      </c>
      <c r="L116" s="35">
        <f t="shared" si="6"/>
        <v>0</v>
      </c>
      <c r="M116" s="35" t="s">
        <v>975</v>
      </c>
      <c r="N116" s="35">
        <v>9</v>
      </c>
      <c r="O116" s="35">
        <v>73089059</v>
      </c>
    </row>
    <row r="117" spans="1:15" s="2" customFormat="1" ht="12.75" customHeight="1" x14ac:dyDescent="0.2">
      <c r="A117" s="73"/>
      <c r="B117" s="146" t="s">
        <v>31</v>
      </c>
      <c r="C117" s="70" t="s">
        <v>976</v>
      </c>
      <c r="D117" s="12" t="s">
        <v>1724</v>
      </c>
      <c r="E117" s="57"/>
      <c r="F117" s="12" t="s">
        <v>115</v>
      </c>
      <c r="G117" s="67">
        <f t="shared" si="4"/>
        <v>45.24</v>
      </c>
      <c r="H117" s="132">
        <f t="shared" si="5"/>
        <v>0</v>
      </c>
      <c r="I117" s="67">
        <v>45.24</v>
      </c>
      <c r="J117" s="68">
        <f t="shared" si="7"/>
        <v>0</v>
      </c>
      <c r="K117" s="69">
        <v>2.11</v>
      </c>
      <c r="L117" s="35">
        <f t="shared" si="6"/>
        <v>0</v>
      </c>
      <c r="M117" s="35">
        <v>8434453141317</v>
      </c>
      <c r="N117" s="35">
        <v>9</v>
      </c>
      <c r="O117" s="35">
        <v>73089059</v>
      </c>
    </row>
    <row r="118" spans="1:15" s="2" customFormat="1" ht="12.75" customHeight="1" x14ac:dyDescent="0.2">
      <c r="A118" s="73"/>
      <c r="B118" s="146" t="s">
        <v>31</v>
      </c>
      <c r="C118" s="70" t="s">
        <v>977</v>
      </c>
      <c r="D118" s="12" t="s">
        <v>1725</v>
      </c>
      <c r="E118" s="57"/>
      <c r="F118" s="12" t="s">
        <v>115</v>
      </c>
      <c r="G118" s="67">
        <f t="shared" si="4"/>
        <v>46.44</v>
      </c>
      <c r="H118" s="132">
        <f t="shared" si="5"/>
        <v>0</v>
      </c>
      <c r="I118" s="67">
        <v>46.44</v>
      </c>
      <c r="J118" s="68">
        <f t="shared" si="7"/>
        <v>0</v>
      </c>
      <c r="K118" s="69">
        <v>2.3199999999999998</v>
      </c>
      <c r="L118" s="35">
        <f t="shared" si="6"/>
        <v>0</v>
      </c>
      <c r="M118" s="35">
        <v>8434453141300</v>
      </c>
      <c r="N118" s="35">
        <v>9</v>
      </c>
      <c r="O118" s="35">
        <v>73089059</v>
      </c>
    </row>
    <row r="119" spans="1:15" s="2" customFormat="1" ht="12.75" customHeight="1" x14ac:dyDescent="0.2">
      <c r="A119" s="73"/>
      <c r="B119" s="146" t="s">
        <v>31</v>
      </c>
      <c r="C119" s="70" t="s">
        <v>978</v>
      </c>
      <c r="D119" s="12" t="s">
        <v>1726</v>
      </c>
      <c r="E119" s="57"/>
      <c r="F119" s="12" t="s">
        <v>115</v>
      </c>
      <c r="G119" s="67">
        <f t="shared" si="4"/>
        <v>51.56</v>
      </c>
      <c r="H119" s="132">
        <f t="shared" si="5"/>
        <v>0</v>
      </c>
      <c r="I119" s="67">
        <v>51.56</v>
      </c>
      <c r="J119" s="68">
        <f t="shared" si="7"/>
        <v>0</v>
      </c>
      <c r="K119" s="69">
        <v>2.92</v>
      </c>
      <c r="L119" s="35">
        <f t="shared" si="6"/>
        <v>0</v>
      </c>
      <c r="M119" s="35" t="s">
        <v>979</v>
      </c>
      <c r="N119" s="35">
        <v>9</v>
      </c>
      <c r="O119" s="35">
        <v>73089059</v>
      </c>
    </row>
    <row r="120" spans="1:15" s="2" customFormat="1" ht="12.75" customHeight="1" x14ac:dyDescent="0.2">
      <c r="A120" s="73"/>
      <c r="B120" s="146" t="s">
        <v>31</v>
      </c>
      <c r="C120" s="70" t="s">
        <v>980</v>
      </c>
      <c r="D120" s="12" t="s">
        <v>1727</v>
      </c>
      <c r="E120" s="57"/>
      <c r="F120" s="12" t="s">
        <v>115</v>
      </c>
      <c r="G120" s="67">
        <f t="shared" si="4"/>
        <v>54.64</v>
      </c>
      <c r="H120" s="132">
        <f t="shared" si="5"/>
        <v>0</v>
      </c>
      <c r="I120" s="67">
        <v>54.64</v>
      </c>
      <c r="J120" s="68">
        <f t="shared" si="7"/>
        <v>0</v>
      </c>
      <c r="K120" s="69">
        <v>3.29</v>
      </c>
      <c r="L120" s="35">
        <f t="shared" si="6"/>
        <v>0</v>
      </c>
      <c r="M120" s="35" t="s">
        <v>981</v>
      </c>
      <c r="N120" s="35">
        <v>9</v>
      </c>
      <c r="O120" s="35">
        <v>73089059</v>
      </c>
    </row>
    <row r="121" spans="1:15" s="2" customFormat="1" ht="12.75" customHeight="1" x14ac:dyDescent="0.2">
      <c r="A121" s="73"/>
      <c r="B121" s="146" t="s">
        <v>31</v>
      </c>
      <c r="C121" s="70" t="s">
        <v>982</v>
      </c>
      <c r="D121" s="12" t="s">
        <v>1728</v>
      </c>
      <c r="E121" s="57"/>
      <c r="F121" s="12" t="s">
        <v>115</v>
      </c>
      <c r="G121" s="67">
        <f t="shared" si="4"/>
        <v>68.040000000000006</v>
      </c>
      <c r="H121" s="132">
        <f t="shared" si="5"/>
        <v>0</v>
      </c>
      <c r="I121" s="67">
        <v>68.040000000000006</v>
      </c>
      <c r="J121" s="68">
        <f t="shared" si="7"/>
        <v>0</v>
      </c>
      <c r="K121" s="69">
        <v>3.69</v>
      </c>
      <c r="L121" s="35">
        <f t="shared" si="6"/>
        <v>0</v>
      </c>
      <c r="M121" s="35" t="s">
        <v>983</v>
      </c>
      <c r="N121" s="35">
        <v>9</v>
      </c>
      <c r="O121" s="35">
        <v>73089059</v>
      </c>
    </row>
    <row r="122" spans="1:15" s="2" customFormat="1" ht="12.75" customHeight="1" x14ac:dyDescent="0.2">
      <c r="A122" s="73"/>
      <c r="B122" s="146" t="s">
        <v>31</v>
      </c>
      <c r="C122" s="70" t="s">
        <v>984</v>
      </c>
      <c r="D122" s="12" t="s">
        <v>1729</v>
      </c>
      <c r="E122" s="57"/>
      <c r="F122" s="12" t="s">
        <v>115</v>
      </c>
      <c r="G122" s="67">
        <f t="shared" si="4"/>
        <v>69.760000000000005</v>
      </c>
      <c r="H122" s="132">
        <f t="shared" si="5"/>
        <v>0</v>
      </c>
      <c r="I122" s="67">
        <v>69.760000000000005</v>
      </c>
      <c r="J122" s="68">
        <f t="shared" si="7"/>
        <v>0</v>
      </c>
      <c r="K122" s="69">
        <v>3.86</v>
      </c>
      <c r="L122" s="35">
        <f t="shared" si="6"/>
        <v>0</v>
      </c>
      <c r="M122" s="35" t="s">
        <v>985</v>
      </c>
      <c r="N122" s="35">
        <v>9</v>
      </c>
      <c r="O122" s="35">
        <v>73089059</v>
      </c>
    </row>
    <row r="123" spans="1:15" s="2" customFormat="1" ht="12.75" customHeight="1" x14ac:dyDescent="0.2">
      <c r="A123" s="73"/>
      <c r="B123" s="146" t="s">
        <v>31</v>
      </c>
      <c r="C123" s="70" t="s">
        <v>986</v>
      </c>
      <c r="D123" s="12" t="s">
        <v>1730</v>
      </c>
      <c r="E123" s="57"/>
      <c r="F123" s="12" t="s">
        <v>115</v>
      </c>
      <c r="G123" s="67">
        <f t="shared" si="4"/>
        <v>73.12</v>
      </c>
      <c r="H123" s="132">
        <f t="shared" si="5"/>
        <v>0</v>
      </c>
      <c r="I123" s="67">
        <v>73.12</v>
      </c>
      <c r="J123" s="68">
        <f t="shared" si="7"/>
        <v>0</v>
      </c>
      <c r="K123" s="69">
        <v>4.22</v>
      </c>
      <c r="L123" s="35">
        <f t="shared" si="6"/>
        <v>0</v>
      </c>
      <c r="M123" s="35" t="s">
        <v>987</v>
      </c>
      <c r="N123" s="35">
        <v>9</v>
      </c>
      <c r="O123" s="35">
        <v>73089059</v>
      </c>
    </row>
    <row r="124" spans="1:15" s="2" customFormat="1" ht="12.75" customHeight="1" x14ac:dyDescent="0.2">
      <c r="A124" s="73"/>
      <c r="B124" s="146" t="s">
        <v>31</v>
      </c>
      <c r="C124" s="70" t="s">
        <v>988</v>
      </c>
      <c r="D124" s="12" t="s">
        <v>1731</v>
      </c>
      <c r="E124" s="57"/>
      <c r="F124" s="12" t="s">
        <v>115</v>
      </c>
      <c r="G124" s="67">
        <f t="shared" si="4"/>
        <v>76.52</v>
      </c>
      <c r="H124" s="132">
        <f t="shared" si="5"/>
        <v>0</v>
      </c>
      <c r="I124" s="67">
        <v>76.52</v>
      </c>
      <c r="J124" s="68">
        <f t="shared" si="7"/>
        <v>0</v>
      </c>
      <c r="K124" s="69">
        <v>4.59</v>
      </c>
      <c r="L124" s="35">
        <f t="shared" si="6"/>
        <v>0</v>
      </c>
      <c r="M124" s="35" t="s">
        <v>989</v>
      </c>
      <c r="N124" s="35">
        <v>9</v>
      </c>
      <c r="O124" s="35">
        <v>73089059</v>
      </c>
    </row>
    <row r="125" spans="1:15" s="2" customFormat="1" ht="12.75" customHeight="1" x14ac:dyDescent="0.2">
      <c r="A125" s="73"/>
      <c r="B125" s="146" t="s">
        <v>31</v>
      </c>
      <c r="C125" s="70" t="s">
        <v>990</v>
      </c>
      <c r="D125" s="12" t="s">
        <v>1732</v>
      </c>
      <c r="E125" s="57"/>
      <c r="F125" s="12" t="s">
        <v>115</v>
      </c>
      <c r="G125" s="67">
        <f t="shared" si="4"/>
        <v>79.92</v>
      </c>
      <c r="H125" s="132">
        <f t="shared" si="5"/>
        <v>0</v>
      </c>
      <c r="I125" s="67">
        <v>79.92</v>
      </c>
      <c r="J125" s="68">
        <f t="shared" si="7"/>
        <v>0</v>
      </c>
      <c r="K125" s="69">
        <v>4.9400000000000004</v>
      </c>
      <c r="L125" s="35">
        <f t="shared" si="6"/>
        <v>0</v>
      </c>
      <c r="M125" s="35" t="s">
        <v>991</v>
      </c>
      <c r="N125" s="35">
        <v>9</v>
      </c>
      <c r="O125" s="35">
        <v>73089059</v>
      </c>
    </row>
    <row r="126" spans="1:15" s="2" customFormat="1" ht="12.75" customHeight="1" x14ac:dyDescent="0.2">
      <c r="A126" s="73"/>
      <c r="B126" s="146" t="s">
        <v>31</v>
      </c>
      <c r="C126" s="70" t="s">
        <v>992</v>
      </c>
      <c r="D126" s="12" t="s">
        <v>1733</v>
      </c>
      <c r="E126" s="57"/>
      <c r="F126" s="12" t="s">
        <v>115</v>
      </c>
      <c r="G126" s="67">
        <f t="shared" si="4"/>
        <v>43.8</v>
      </c>
      <c r="H126" s="132">
        <f t="shared" si="5"/>
        <v>0</v>
      </c>
      <c r="I126" s="67">
        <v>43.8</v>
      </c>
      <c r="J126" s="68">
        <f t="shared" si="7"/>
        <v>0</v>
      </c>
      <c r="K126" s="69">
        <v>2.0099999999999998</v>
      </c>
      <c r="L126" s="35">
        <f t="shared" si="6"/>
        <v>0</v>
      </c>
      <c r="M126" s="35" t="s">
        <v>993</v>
      </c>
      <c r="N126" s="35">
        <v>9</v>
      </c>
      <c r="O126" s="35">
        <v>73089059</v>
      </c>
    </row>
    <row r="127" spans="1:15" s="2" customFormat="1" ht="12.75" customHeight="1" x14ac:dyDescent="0.2">
      <c r="A127" s="73"/>
      <c r="B127" s="146" t="s">
        <v>31</v>
      </c>
      <c r="C127" s="70" t="s">
        <v>994</v>
      </c>
      <c r="D127" s="12" t="s">
        <v>1734</v>
      </c>
      <c r="E127" s="57"/>
      <c r="F127" s="12" t="s">
        <v>115</v>
      </c>
      <c r="G127" s="67">
        <f t="shared" si="4"/>
        <v>45.24</v>
      </c>
      <c r="H127" s="132">
        <f t="shared" si="5"/>
        <v>0</v>
      </c>
      <c r="I127" s="67">
        <v>45.24</v>
      </c>
      <c r="J127" s="68">
        <f t="shared" si="7"/>
        <v>0</v>
      </c>
      <c r="K127" s="69">
        <v>2.11</v>
      </c>
      <c r="L127" s="35">
        <f t="shared" si="6"/>
        <v>0</v>
      </c>
      <c r="M127" s="35">
        <v>8434453141256</v>
      </c>
      <c r="N127" s="35">
        <v>9</v>
      </c>
      <c r="O127" s="35">
        <v>73089059</v>
      </c>
    </row>
    <row r="128" spans="1:15" s="2" customFormat="1" ht="12.75" customHeight="1" x14ac:dyDescent="0.2">
      <c r="A128" s="73"/>
      <c r="B128" s="146" t="s">
        <v>31</v>
      </c>
      <c r="C128" s="70" t="s">
        <v>995</v>
      </c>
      <c r="D128" s="12" t="s">
        <v>1735</v>
      </c>
      <c r="E128" s="57"/>
      <c r="F128" s="12" t="s">
        <v>115</v>
      </c>
      <c r="G128" s="67">
        <f t="shared" si="4"/>
        <v>46.44</v>
      </c>
      <c r="H128" s="132">
        <f t="shared" si="5"/>
        <v>0</v>
      </c>
      <c r="I128" s="67">
        <v>46.44</v>
      </c>
      <c r="J128" s="68">
        <f t="shared" si="7"/>
        <v>0</v>
      </c>
      <c r="K128" s="69">
        <v>2.06</v>
      </c>
      <c r="L128" s="35">
        <f t="shared" si="6"/>
        <v>0</v>
      </c>
      <c r="M128" s="35">
        <v>8434453141249</v>
      </c>
      <c r="N128" s="35">
        <v>9</v>
      </c>
      <c r="O128" s="35">
        <v>73089059</v>
      </c>
    </row>
    <row r="129" spans="1:15" s="2" customFormat="1" ht="12.75" customHeight="1" x14ac:dyDescent="0.2">
      <c r="A129" s="73"/>
      <c r="B129" s="146" t="s">
        <v>31</v>
      </c>
      <c r="C129" s="70" t="s">
        <v>996</v>
      </c>
      <c r="D129" s="12" t="s">
        <v>1736</v>
      </c>
      <c r="E129" s="57"/>
      <c r="F129" s="12" t="s">
        <v>115</v>
      </c>
      <c r="G129" s="67">
        <f t="shared" si="4"/>
        <v>51.56</v>
      </c>
      <c r="H129" s="132">
        <f t="shared" si="5"/>
        <v>0</v>
      </c>
      <c r="I129" s="67">
        <v>51.56</v>
      </c>
      <c r="J129" s="68">
        <f t="shared" si="7"/>
        <v>0</v>
      </c>
      <c r="K129" s="69">
        <v>2.92</v>
      </c>
      <c r="L129" s="35">
        <f t="shared" si="6"/>
        <v>0</v>
      </c>
      <c r="M129" s="35" t="s">
        <v>997</v>
      </c>
      <c r="N129" s="35">
        <v>9</v>
      </c>
      <c r="O129" s="35">
        <v>73089059</v>
      </c>
    </row>
    <row r="130" spans="1:15" s="2" customFormat="1" ht="12.75" customHeight="1" x14ac:dyDescent="0.2">
      <c r="A130" s="73"/>
      <c r="B130" s="146" t="s">
        <v>31</v>
      </c>
      <c r="C130" s="70" t="s">
        <v>998</v>
      </c>
      <c r="D130" s="12" t="s">
        <v>1737</v>
      </c>
      <c r="E130" s="57"/>
      <c r="F130" s="12" t="s">
        <v>115</v>
      </c>
      <c r="G130" s="67">
        <f t="shared" si="4"/>
        <v>54.64</v>
      </c>
      <c r="H130" s="132">
        <f t="shared" si="5"/>
        <v>0</v>
      </c>
      <c r="I130" s="67">
        <v>54.64</v>
      </c>
      <c r="J130" s="68">
        <f t="shared" si="7"/>
        <v>0</v>
      </c>
      <c r="K130" s="69">
        <v>3.29</v>
      </c>
      <c r="L130" s="35">
        <f t="shared" si="6"/>
        <v>0</v>
      </c>
      <c r="M130" s="35" t="s">
        <v>999</v>
      </c>
      <c r="N130" s="35">
        <v>9</v>
      </c>
      <c r="O130" s="35">
        <v>73089059</v>
      </c>
    </row>
    <row r="131" spans="1:15" s="2" customFormat="1" ht="12.75" customHeight="1" x14ac:dyDescent="0.2">
      <c r="A131" s="73"/>
      <c r="B131" s="146" t="s">
        <v>31</v>
      </c>
      <c r="C131" s="70" t="s">
        <v>1000</v>
      </c>
      <c r="D131" s="12" t="s">
        <v>1738</v>
      </c>
      <c r="E131" s="57"/>
      <c r="F131" s="12" t="s">
        <v>115</v>
      </c>
      <c r="G131" s="67">
        <f t="shared" si="4"/>
        <v>68.040000000000006</v>
      </c>
      <c r="H131" s="132">
        <f t="shared" si="5"/>
        <v>0</v>
      </c>
      <c r="I131" s="67">
        <v>68.040000000000006</v>
      </c>
      <c r="J131" s="68">
        <f t="shared" si="7"/>
        <v>0</v>
      </c>
      <c r="K131" s="69">
        <v>3.39</v>
      </c>
      <c r="L131" s="35">
        <f t="shared" si="6"/>
        <v>0</v>
      </c>
      <c r="M131" s="35" t="s">
        <v>1001</v>
      </c>
      <c r="N131" s="35">
        <v>9</v>
      </c>
      <c r="O131" s="35">
        <v>73089059</v>
      </c>
    </row>
    <row r="132" spans="1:15" s="2" customFormat="1" ht="12.75" customHeight="1" x14ac:dyDescent="0.2">
      <c r="A132" s="73"/>
      <c r="B132" s="146" t="s">
        <v>31</v>
      </c>
      <c r="C132" s="70" t="s">
        <v>1002</v>
      </c>
      <c r="D132" s="12" t="s">
        <v>1739</v>
      </c>
      <c r="E132" s="57"/>
      <c r="F132" s="12" t="s">
        <v>115</v>
      </c>
      <c r="G132" s="67">
        <f t="shared" si="4"/>
        <v>69.760000000000005</v>
      </c>
      <c r="H132" s="132">
        <f t="shared" si="5"/>
        <v>0</v>
      </c>
      <c r="I132" s="67">
        <v>69.760000000000005</v>
      </c>
      <c r="J132" s="68">
        <f t="shared" si="7"/>
        <v>0</v>
      </c>
      <c r="K132" s="69">
        <v>3.55</v>
      </c>
      <c r="L132" s="35">
        <f t="shared" si="6"/>
        <v>0</v>
      </c>
      <c r="M132" s="35" t="s">
        <v>1003</v>
      </c>
      <c r="N132" s="35">
        <v>9</v>
      </c>
      <c r="O132" s="35">
        <v>73089059</v>
      </c>
    </row>
    <row r="133" spans="1:15" s="2" customFormat="1" ht="12.75" customHeight="1" x14ac:dyDescent="0.2">
      <c r="A133" s="73"/>
      <c r="B133" s="146" t="s">
        <v>31</v>
      </c>
      <c r="C133" s="70" t="s">
        <v>1004</v>
      </c>
      <c r="D133" s="12" t="s">
        <v>1740</v>
      </c>
      <c r="E133" s="57"/>
      <c r="F133" s="12" t="s">
        <v>115</v>
      </c>
      <c r="G133" s="67">
        <f t="shared" si="4"/>
        <v>73.12</v>
      </c>
      <c r="H133" s="132">
        <f t="shared" si="5"/>
        <v>0</v>
      </c>
      <c r="I133" s="67">
        <v>73.12</v>
      </c>
      <c r="J133" s="68">
        <f t="shared" si="7"/>
        <v>0</v>
      </c>
      <c r="K133" s="69">
        <v>3.95</v>
      </c>
      <c r="L133" s="35">
        <f t="shared" si="6"/>
        <v>0</v>
      </c>
      <c r="M133" s="35" t="s">
        <v>1005</v>
      </c>
      <c r="N133" s="35">
        <v>9</v>
      </c>
      <c r="O133" s="35">
        <v>73089059</v>
      </c>
    </row>
    <row r="134" spans="1:15" s="2" customFormat="1" ht="12.75" customHeight="1" x14ac:dyDescent="0.2">
      <c r="A134" s="73"/>
      <c r="B134" s="146" t="s">
        <v>31</v>
      </c>
      <c r="C134" s="70" t="s">
        <v>1006</v>
      </c>
      <c r="D134" s="12" t="s">
        <v>1741</v>
      </c>
      <c r="E134" s="57"/>
      <c r="F134" s="12" t="s">
        <v>115</v>
      </c>
      <c r="G134" s="67">
        <f t="shared" si="4"/>
        <v>76.52</v>
      </c>
      <c r="H134" s="132">
        <f t="shared" si="5"/>
        <v>0</v>
      </c>
      <c r="I134" s="67">
        <v>76.52</v>
      </c>
      <c r="J134" s="68">
        <f t="shared" si="7"/>
        <v>0</v>
      </c>
      <c r="K134" s="69">
        <v>4.22</v>
      </c>
      <c r="L134" s="35">
        <f t="shared" si="6"/>
        <v>0</v>
      </c>
      <c r="M134" s="35" t="s">
        <v>1007</v>
      </c>
      <c r="N134" s="35">
        <v>9</v>
      </c>
      <c r="O134" s="35">
        <v>73089059</v>
      </c>
    </row>
    <row r="135" spans="1:15" s="2" customFormat="1" ht="12.75" customHeight="1" x14ac:dyDescent="0.2">
      <c r="A135" s="73"/>
      <c r="B135" s="146" t="s">
        <v>31</v>
      </c>
      <c r="C135" s="70" t="s">
        <v>1008</v>
      </c>
      <c r="D135" s="12" t="s">
        <v>1742</v>
      </c>
      <c r="E135" s="57"/>
      <c r="F135" s="12" t="s">
        <v>115</v>
      </c>
      <c r="G135" s="67">
        <f t="shared" si="4"/>
        <v>79.92</v>
      </c>
      <c r="H135" s="132">
        <f t="shared" si="5"/>
        <v>0</v>
      </c>
      <c r="I135" s="67">
        <v>79.92</v>
      </c>
      <c r="J135" s="68">
        <f t="shared" si="7"/>
        <v>0</v>
      </c>
      <c r="K135" s="69">
        <v>4.49</v>
      </c>
      <c r="L135" s="35">
        <f t="shared" si="6"/>
        <v>0</v>
      </c>
      <c r="M135" s="35" t="s">
        <v>1009</v>
      </c>
      <c r="N135" s="35">
        <v>9</v>
      </c>
      <c r="O135" s="35">
        <v>73089059</v>
      </c>
    </row>
    <row r="136" spans="1:15" s="2" customFormat="1" ht="12.75" customHeight="1" x14ac:dyDescent="0.2">
      <c r="A136" s="73"/>
      <c r="B136" s="146" t="s">
        <v>31</v>
      </c>
      <c r="C136" s="70" t="s">
        <v>1010</v>
      </c>
      <c r="D136" s="12" t="s">
        <v>1743</v>
      </c>
      <c r="E136" s="57"/>
      <c r="F136" s="12" t="s">
        <v>115</v>
      </c>
      <c r="G136" s="67">
        <f t="shared" si="4"/>
        <v>81.599999999999994</v>
      </c>
      <c r="H136" s="132">
        <f t="shared" si="5"/>
        <v>0</v>
      </c>
      <c r="I136" s="67">
        <v>81.599999999999994</v>
      </c>
      <c r="J136" s="68">
        <f t="shared" si="7"/>
        <v>0</v>
      </c>
      <c r="K136" s="69">
        <v>4.3499999999999996</v>
      </c>
      <c r="L136" s="35">
        <f t="shared" si="6"/>
        <v>0</v>
      </c>
      <c r="M136" s="35" t="s">
        <v>1011</v>
      </c>
      <c r="N136" s="35">
        <v>9</v>
      </c>
      <c r="O136" s="35">
        <v>73089059</v>
      </c>
    </row>
    <row r="137" spans="1:15" s="2" customFormat="1" ht="12.75" customHeight="1" x14ac:dyDescent="0.2">
      <c r="A137" s="73"/>
      <c r="B137" s="146" t="s">
        <v>31</v>
      </c>
      <c r="C137" s="70" t="s">
        <v>1012</v>
      </c>
      <c r="D137" s="12" t="s">
        <v>1744</v>
      </c>
      <c r="E137" s="57"/>
      <c r="F137" s="12" t="s">
        <v>115</v>
      </c>
      <c r="G137" s="67">
        <f t="shared" si="4"/>
        <v>92.58</v>
      </c>
      <c r="H137" s="132">
        <f t="shared" si="5"/>
        <v>0</v>
      </c>
      <c r="I137" s="67">
        <v>92.58</v>
      </c>
      <c r="J137" s="68">
        <f t="shared" si="7"/>
        <v>0</v>
      </c>
      <c r="K137" s="69">
        <v>5.21</v>
      </c>
      <c r="L137" s="35">
        <f t="shared" si="6"/>
        <v>0</v>
      </c>
      <c r="M137" s="35">
        <v>8434453112188</v>
      </c>
      <c r="N137" s="35">
        <v>9</v>
      </c>
      <c r="O137" s="35">
        <v>73089059</v>
      </c>
    </row>
    <row r="138" spans="1:15" s="2" customFormat="1" ht="12.75" customHeight="1" x14ac:dyDescent="0.2">
      <c r="A138" s="73"/>
      <c r="B138" s="146" t="s">
        <v>31</v>
      </c>
      <c r="C138" s="70" t="s">
        <v>1013</v>
      </c>
      <c r="D138" s="12" t="s">
        <v>1745</v>
      </c>
      <c r="E138" s="57"/>
      <c r="F138" s="12" t="s">
        <v>115</v>
      </c>
      <c r="G138" s="67">
        <f t="shared" si="4"/>
        <v>102.68</v>
      </c>
      <c r="H138" s="132">
        <f t="shared" si="5"/>
        <v>0</v>
      </c>
      <c r="I138" s="67">
        <v>102.68</v>
      </c>
      <c r="J138" s="68">
        <f t="shared" si="7"/>
        <v>0</v>
      </c>
      <c r="K138" s="69">
        <v>5.74</v>
      </c>
      <c r="L138" s="35">
        <f t="shared" si="6"/>
        <v>0</v>
      </c>
      <c r="M138" s="35">
        <v>8434453112195</v>
      </c>
      <c r="N138" s="35">
        <v>9</v>
      </c>
      <c r="O138" s="35">
        <v>73089059</v>
      </c>
    </row>
    <row r="139" spans="1:15" s="2" customFormat="1" ht="12.75" customHeight="1" x14ac:dyDescent="0.2">
      <c r="A139" s="73"/>
      <c r="B139" s="146" t="s">
        <v>31</v>
      </c>
      <c r="C139" s="70" t="s">
        <v>1014</v>
      </c>
      <c r="D139" s="12" t="s">
        <v>1746</v>
      </c>
      <c r="E139" s="57"/>
      <c r="F139" s="12" t="s">
        <v>115</v>
      </c>
      <c r="G139" s="67">
        <f t="shared" si="4"/>
        <v>111.6</v>
      </c>
      <c r="H139" s="132">
        <f t="shared" si="5"/>
        <v>0</v>
      </c>
      <c r="I139" s="67">
        <v>111.6</v>
      </c>
      <c r="J139" s="68">
        <f t="shared" si="7"/>
        <v>0</v>
      </c>
      <c r="K139" s="69">
        <v>6.85</v>
      </c>
      <c r="L139" s="35">
        <f t="shared" si="6"/>
        <v>0</v>
      </c>
      <c r="M139" s="35" t="s">
        <v>1015</v>
      </c>
      <c r="N139" s="35">
        <v>9</v>
      </c>
      <c r="O139" s="35">
        <v>73089059</v>
      </c>
    </row>
    <row r="140" spans="1:15" s="2" customFormat="1" ht="12.75" customHeight="1" x14ac:dyDescent="0.2">
      <c r="A140" s="73"/>
      <c r="B140" s="146" t="s">
        <v>31</v>
      </c>
      <c r="C140" s="70" t="s">
        <v>1016</v>
      </c>
      <c r="D140" s="12" t="s">
        <v>1747</v>
      </c>
      <c r="E140" s="57"/>
      <c r="F140" s="12" t="s">
        <v>115</v>
      </c>
      <c r="G140" s="67">
        <f t="shared" si="4"/>
        <v>131.6</v>
      </c>
      <c r="H140" s="132">
        <f t="shared" si="5"/>
        <v>0</v>
      </c>
      <c r="I140" s="67">
        <v>131.6</v>
      </c>
      <c r="J140" s="68">
        <f t="shared" si="7"/>
        <v>0</v>
      </c>
      <c r="K140" s="69">
        <v>8.2899999999999991</v>
      </c>
      <c r="L140" s="35">
        <f t="shared" si="6"/>
        <v>0</v>
      </c>
      <c r="M140" s="35" t="s">
        <v>1017</v>
      </c>
      <c r="N140" s="35">
        <v>9</v>
      </c>
      <c r="O140" s="35">
        <v>73089059</v>
      </c>
    </row>
    <row r="141" spans="1:15" s="2" customFormat="1" ht="12.75" customHeight="1" x14ac:dyDescent="0.2">
      <c r="A141" s="73"/>
      <c r="B141" s="146" t="s">
        <v>31</v>
      </c>
      <c r="C141" s="70" t="s">
        <v>1018</v>
      </c>
      <c r="D141" s="12" t="s">
        <v>1748</v>
      </c>
      <c r="E141" s="57"/>
      <c r="F141" s="12" t="s">
        <v>115</v>
      </c>
      <c r="G141" s="67">
        <f t="shared" si="4"/>
        <v>104.24</v>
      </c>
      <c r="H141" s="132">
        <f t="shared" si="5"/>
        <v>0</v>
      </c>
      <c r="I141" s="67">
        <v>104.24</v>
      </c>
      <c r="J141" s="68">
        <f t="shared" si="7"/>
        <v>0</v>
      </c>
      <c r="K141" s="69">
        <v>6.94</v>
      </c>
      <c r="L141" s="35">
        <f t="shared" si="6"/>
        <v>0</v>
      </c>
      <c r="M141" s="35" t="s">
        <v>1019</v>
      </c>
      <c r="N141" s="35">
        <v>9</v>
      </c>
      <c r="O141" s="35">
        <v>73089059</v>
      </c>
    </row>
    <row r="142" spans="1:15" s="2" customFormat="1" ht="12.75" customHeight="1" x14ac:dyDescent="0.2">
      <c r="A142" s="73"/>
      <c r="B142" s="146" t="s">
        <v>31</v>
      </c>
      <c r="C142" s="70" t="s">
        <v>1020</v>
      </c>
      <c r="D142" s="12" t="s">
        <v>1749</v>
      </c>
      <c r="E142" s="57"/>
      <c r="F142" s="12" t="s">
        <v>115</v>
      </c>
      <c r="G142" s="67">
        <f t="shared" si="4"/>
        <v>112.3</v>
      </c>
      <c r="H142" s="132">
        <f t="shared" si="5"/>
        <v>0</v>
      </c>
      <c r="I142" s="67">
        <v>112.3</v>
      </c>
      <c r="J142" s="68">
        <f t="shared" si="7"/>
        <v>0</v>
      </c>
      <c r="K142" s="69">
        <v>7.32</v>
      </c>
      <c r="L142" s="35">
        <f t="shared" si="6"/>
        <v>0</v>
      </c>
      <c r="M142" s="35" t="s">
        <v>1021</v>
      </c>
      <c r="N142" s="35">
        <v>9</v>
      </c>
      <c r="O142" s="35">
        <v>73089059</v>
      </c>
    </row>
    <row r="143" spans="1:15" s="2" customFormat="1" ht="12.75" customHeight="1" x14ac:dyDescent="0.2">
      <c r="A143" s="73"/>
      <c r="B143" s="146" t="s">
        <v>31</v>
      </c>
      <c r="C143" s="70" t="s">
        <v>1022</v>
      </c>
      <c r="D143" s="12" t="s">
        <v>1750</v>
      </c>
      <c r="E143" s="57"/>
      <c r="F143" s="12" t="s">
        <v>115</v>
      </c>
      <c r="G143" s="67">
        <f t="shared" si="4"/>
        <v>124.98</v>
      </c>
      <c r="H143" s="132">
        <f t="shared" si="5"/>
        <v>0</v>
      </c>
      <c r="I143" s="67">
        <v>124.98</v>
      </c>
      <c r="J143" s="68">
        <f t="shared" si="7"/>
        <v>0</v>
      </c>
      <c r="K143" s="69">
        <v>8.08</v>
      </c>
      <c r="L143" s="35">
        <f t="shared" si="6"/>
        <v>0</v>
      </c>
      <c r="M143" s="35" t="s">
        <v>1023</v>
      </c>
      <c r="N143" s="35">
        <v>9</v>
      </c>
      <c r="O143" s="35">
        <v>73089059</v>
      </c>
    </row>
    <row r="144" spans="1:15" s="2" customFormat="1" ht="12.75" customHeight="1" x14ac:dyDescent="0.2">
      <c r="A144" s="73"/>
      <c r="B144" s="146" t="s">
        <v>31</v>
      </c>
      <c r="C144" s="70" t="s">
        <v>1024</v>
      </c>
      <c r="D144" s="12" t="s">
        <v>1751</v>
      </c>
      <c r="E144" s="57"/>
      <c r="F144" s="12" t="s">
        <v>115</v>
      </c>
      <c r="G144" s="67">
        <f t="shared" si="4"/>
        <v>133.96</v>
      </c>
      <c r="H144" s="132">
        <f t="shared" si="5"/>
        <v>0</v>
      </c>
      <c r="I144" s="67">
        <v>133.96</v>
      </c>
      <c r="J144" s="68">
        <f t="shared" si="7"/>
        <v>0</v>
      </c>
      <c r="K144" s="69">
        <v>9.2899999999999991</v>
      </c>
      <c r="L144" s="35">
        <f t="shared" si="6"/>
        <v>0</v>
      </c>
      <c r="M144" s="35" t="s">
        <v>1025</v>
      </c>
      <c r="N144" s="35">
        <v>9</v>
      </c>
      <c r="O144" s="35">
        <v>73089059</v>
      </c>
    </row>
    <row r="145" spans="1:15" s="2" customFormat="1" ht="12.75" customHeight="1" x14ac:dyDescent="0.2">
      <c r="A145" s="73"/>
      <c r="B145" s="146" t="s">
        <v>31</v>
      </c>
      <c r="C145" s="70" t="s">
        <v>1026</v>
      </c>
      <c r="D145" s="12" t="s">
        <v>1752</v>
      </c>
      <c r="E145" s="57"/>
      <c r="F145" s="12" t="s">
        <v>115</v>
      </c>
      <c r="G145" s="67">
        <f t="shared" si="4"/>
        <v>148.84</v>
      </c>
      <c r="H145" s="132">
        <f t="shared" si="5"/>
        <v>0</v>
      </c>
      <c r="I145" s="67">
        <v>148.84</v>
      </c>
      <c r="J145" s="68">
        <f t="shared" si="7"/>
        <v>0</v>
      </c>
      <c r="K145" s="69">
        <v>10.14</v>
      </c>
      <c r="L145" s="35">
        <f t="shared" si="6"/>
        <v>0</v>
      </c>
      <c r="M145" s="35" t="s">
        <v>1027</v>
      </c>
      <c r="N145" s="35">
        <v>9</v>
      </c>
      <c r="O145" s="35">
        <v>73089059</v>
      </c>
    </row>
    <row r="146" spans="1:15" s="2" customFormat="1" ht="12.75" customHeight="1" x14ac:dyDescent="0.2">
      <c r="A146" s="73"/>
      <c r="B146" s="146" t="s">
        <v>31</v>
      </c>
      <c r="C146" s="70" t="s">
        <v>1028</v>
      </c>
      <c r="D146" s="12" t="s">
        <v>1753</v>
      </c>
      <c r="E146" s="57"/>
      <c r="F146" s="12" t="s">
        <v>115</v>
      </c>
      <c r="G146" s="67">
        <f t="shared" si="4"/>
        <v>8.0399999999999991</v>
      </c>
      <c r="H146" s="132">
        <f t="shared" si="5"/>
        <v>0</v>
      </c>
      <c r="I146" s="67">
        <v>8.0399999999999991</v>
      </c>
      <c r="J146" s="68">
        <f t="shared" si="7"/>
        <v>0</v>
      </c>
      <c r="K146" s="69">
        <v>0.53</v>
      </c>
      <c r="L146" s="35">
        <f t="shared" si="6"/>
        <v>0</v>
      </c>
      <c r="M146" s="35" t="s">
        <v>1029</v>
      </c>
      <c r="N146" s="35">
        <v>9</v>
      </c>
      <c r="O146" s="35">
        <v>73089059</v>
      </c>
    </row>
    <row r="147" spans="1:15" s="2" customFormat="1" ht="12.75" customHeight="1" x14ac:dyDescent="0.2">
      <c r="A147" s="73"/>
      <c r="B147" s="146" t="s">
        <v>31</v>
      </c>
      <c r="C147" s="70" t="s">
        <v>1030</v>
      </c>
      <c r="D147" s="12" t="s">
        <v>1754</v>
      </c>
      <c r="E147" s="57"/>
      <c r="F147" s="12" t="s">
        <v>115</v>
      </c>
      <c r="G147" s="67">
        <f t="shared" si="4"/>
        <v>9.9600000000000009</v>
      </c>
      <c r="H147" s="132">
        <f t="shared" si="5"/>
        <v>0</v>
      </c>
      <c r="I147" s="67">
        <v>9.9600000000000009</v>
      </c>
      <c r="J147" s="68">
        <f t="shared" si="7"/>
        <v>0</v>
      </c>
      <c r="K147" s="69">
        <v>0.62</v>
      </c>
      <c r="L147" s="35">
        <f t="shared" si="6"/>
        <v>0</v>
      </c>
      <c r="M147" s="35" t="s">
        <v>1031</v>
      </c>
      <c r="N147" s="35">
        <v>9</v>
      </c>
      <c r="O147" s="35">
        <v>73089059</v>
      </c>
    </row>
    <row r="148" spans="1:15" s="2" customFormat="1" ht="12.75" customHeight="1" x14ac:dyDescent="0.2">
      <c r="A148" s="73"/>
      <c r="B148" s="146" t="s">
        <v>31</v>
      </c>
      <c r="C148" s="70" t="s">
        <v>1032</v>
      </c>
      <c r="D148" s="12" t="s">
        <v>1755</v>
      </c>
      <c r="E148" s="57"/>
      <c r="F148" s="12" t="s">
        <v>115</v>
      </c>
      <c r="G148" s="67">
        <f t="shared" si="4"/>
        <v>12.64</v>
      </c>
      <c r="H148" s="132">
        <f t="shared" si="5"/>
        <v>0</v>
      </c>
      <c r="I148" s="67">
        <v>12.64</v>
      </c>
      <c r="J148" s="68">
        <f t="shared" si="7"/>
        <v>0</v>
      </c>
      <c r="K148" s="69">
        <v>0.99</v>
      </c>
      <c r="L148" s="35">
        <f t="shared" si="6"/>
        <v>0</v>
      </c>
      <c r="M148" s="35" t="s">
        <v>1033</v>
      </c>
      <c r="N148" s="35">
        <v>9</v>
      </c>
      <c r="O148" s="35">
        <v>73089059</v>
      </c>
    </row>
    <row r="149" spans="1:15" s="2" customFormat="1" ht="12.75" customHeight="1" x14ac:dyDescent="0.2">
      <c r="A149" s="73"/>
      <c r="B149" s="146" t="s">
        <v>31</v>
      </c>
      <c r="C149" s="70" t="s">
        <v>1034</v>
      </c>
      <c r="D149" s="12" t="s">
        <v>1756</v>
      </c>
      <c r="E149" s="57"/>
      <c r="F149" s="12" t="s">
        <v>115</v>
      </c>
      <c r="G149" s="67">
        <f t="shared" si="4"/>
        <v>15.08</v>
      </c>
      <c r="H149" s="132">
        <f t="shared" si="5"/>
        <v>0</v>
      </c>
      <c r="I149" s="67">
        <v>15.08</v>
      </c>
      <c r="J149" s="68">
        <f t="shared" si="7"/>
        <v>0</v>
      </c>
      <c r="K149" s="69">
        <v>1.21</v>
      </c>
      <c r="L149" s="35">
        <f t="shared" si="6"/>
        <v>0</v>
      </c>
      <c r="M149" s="35" t="s">
        <v>1035</v>
      </c>
      <c r="N149" s="35">
        <v>9</v>
      </c>
      <c r="O149" s="35">
        <v>73089059</v>
      </c>
    </row>
    <row r="150" spans="1:15" s="2" customFormat="1" ht="12.75" customHeight="1" x14ac:dyDescent="0.2">
      <c r="A150" s="73"/>
      <c r="B150" s="146" t="s">
        <v>31</v>
      </c>
      <c r="C150" s="70" t="s">
        <v>1036</v>
      </c>
      <c r="D150" s="12" t="s">
        <v>1757</v>
      </c>
      <c r="E150" s="57"/>
      <c r="F150" s="12" t="s">
        <v>115</v>
      </c>
      <c r="G150" s="67">
        <f t="shared" si="4"/>
        <v>16.600000000000001</v>
      </c>
      <c r="H150" s="132">
        <f t="shared" si="5"/>
        <v>0</v>
      </c>
      <c r="I150" s="67">
        <v>16.600000000000001</v>
      </c>
      <c r="J150" s="68">
        <f t="shared" si="7"/>
        <v>0</v>
      </c>
      <c r="K150" s="69">
        <v>1.67</v>
      </c>
      <c r="L150" s="35">
        <f t="shared" si="6"/>
        <v>0</v>
      </c>
      <c r="M150" s="35" t="s">
        <v>1037</v>
      </c>
      <c r="N150" s="35">
        <v>9</v>
      </c>
      <c r="O150" s="35">
        <v>73089059</v>
      </c>
    </row>
    <row r="151" spans="1:15" s="2" customFormat="1" ht="12.75" customHeight="1" x14ac:dyDescent="0.2">
      <c r="A151" s="73"/>
      <c r="B151" s="146" t="s">
        <v>31</v>
      </c>
      <c r="C151" s="70" t="s">
        <v>1038</v>
      </c>
      <c r="D151" s="12" t="s">
        <v>1758</v>
      </c>
      <c r="E151" s="57"/>
      <c r="F151" s="12" t="s">
        <v>115</v>
      </c>
      <c r="G151" s="67">
        <f t="shared" si="4"/>
        <v>24.16</v>
      </c>
      <c r="H151" s="132">
        <f t="shared" si="5"/>
        <v>0</v>
      </c>
      <c r="I151" s="67">
        <v>24.16</v>
      </c>
      <c r="J151" s="68">
        <f>H$17/100</f>
        <v>0</v>
      </c>
      <c r="K151" s="69">
        <v>2.04</v>
      </c>
      <c r="L151" s="35">
        <f t="shared" si="6"/>
        <v>0</v>
      </c>
      <c r="M151" s="35" t="s">
        <v>1039</v>
      </c>
      <c r="N151" s="35">
        <v>9</v>
      </c>
      <c r="O151" s="35">
        <v>73089059</v>
      </c>
    </row>
    <row r="152" spans="1:15" s="2" customFormat="1" ht="12.75" customHeight="1" x14ac:dyDescent="0.2">
      <c r="A152" s="73"/>
      <c r="B152" s="146" t="s">
        <v>31</v>
      </c>
      <c r="C152" s="70" t="s">
        <v>1040</v>
      </c>
      <c r="D152" s="12" t="s">
        <v>1759</v>
      </c>
      <c r="E152" s="57"/>
      <c r="F152" s="12" t="s">
        <v>115</v>
      </c>
      <c r="G152" s="67">
        <f t="shared" si="4"/>
        <v>22.74</v>
      </c>
      <c r="H152" s="132">
        <f t="shared" si="5"/>
        <v>0</v>
      </c>
      <c r="I152" s="67">
        <v>22.74</v>
      </c>
      <c r="J152" s="68">
        <f t="shared" si="7"/>
        <v>0</v>
      </c>
      <c r="K152" s="69">
        <v>1.68</v>
      </c>
      <c r="L152" s="35">
        <f t="shared" si="6"/>
        <v>0</v>
      </c>
      <c r="M152" s="35" t="s">
        <v>1041</v>
      </c>
      <c r="N152" s="35">
        <v>9</v>
      </c>
      <c r="O152" s="35">
        <v>73089059</v>
      </c>
    </row>
    <row r="153" spans="1:15" s="2" customFormat="1" ht="12.75" customHeight="1" x14ac:dyDescent="0.2">
      <c r="A153" s="73"/>
      <c r="B153" s="146" t="s">
        <v>31</v>
      </c>
      <c r="C153" s="70" t="s">
        <v>1042</v>
      </c>
      <c r="D153" s="12" t="s">
        <v>1760</v>
      </c>
      <c r="E153" s="57"/>
      <c r="F153" s="12" t="s">
        <v>115</v>
      </c>
      <c r="G153" s="67">
        <f>I153*(1-J153)</f>
        <v>0.57999999999999996</v>
      </c>
      <c r="H153" s="132">
        <f t="shared" si="5"/>
        <v>0</v>
      </c>
      <c r="I153" s="67">
        <v>0.57999999999999996</v>
      </c>
      <c r="J153" s="68">
        <f t="shared" si="7"/>
        <v>0</v>
      </c>
      <c r="K153" s="69">
        <v>0.03</v>
      </c>
      <c r="L153" s="35">
        <f t="shared" si="6"/>
        <v>0</v>
      </c>
      <c r="M153" s="35" t="s">
        <v>1043</v>
      </c>
      <c r="N153" s="35">
        <v>9</v>
      </c>
      <c r="O153" s="35">
        <v>73089059</v>
      </c>
    </row>
    <row r="154" spans="1:15" s="2" customFormat="1" ht="12.75" customHeight="1" x14ac:dyDescent="0.2">
      <c r="A154" s="73"/>
      <c r="B154" s="146" t="s">
        <v>31</v>
      </c>
      <c r="C154" s="70" t="s">
        <v>1044</v>
      </c>
      <c r="D154" s="12" t="s">
        <v>1761</v>
      </c>
      <c r="E154" s="57"/>
      <c r="F154" s="12" t="s">
        <v>37</v>
      </c>
      <c r="G154" s="67">
        <f t="shared" ref="G154:G155" si="8">I154*(1-J154)</f>
        <v>14.76</v>
      </c>
      <c r="H154" s="132">
        <f t="shared" ref="H154:H159" si="9">E154*G154</f>
        <v>0</v>
      </c>
      <c r="I154" s="67">
        <v>14.76</v>
      </c>
      <c r="J154" s="68">
        <f t="shared" si="7"/>
        <v>0</v>
      </c>
      <c r="K154" s="69">
        <v>1.42</v>
      </c>
      <c r="L154" s="35">
        <f t="shared" ref="L154:L159" si="10">E154*K154</f>
        <v>0</v>
      </c>
      <c r="M154" s="35" t="s">
        <v>1045</v>
      </c>
      <c r="N154" s="35">
        <v>9</v>
      </c>
      <c r="O154" s="35">
        <v>73089059</v>
      </c>
    </row>
    <row r="155" spans="1:15" s="2" customFormat="1" ht="12.75" customHeight="1" x14ac:dyDescent="0.2">
      <c r="A155" s="73"/>
      <c r="B155" s="146" t="s">
        <v>31</v>
      </c>
      <c r="C155" s="70" t="s">
        <v>1046</v>
      </c>
      <c r="D155" s="12" t="s">
        <v>1762</v>
      </c>
      <c r="E155" s="57"/>
      <c r="F155" s="12" t="s">
        <v>37</v>
      </c>
      <c r="G155" s="67">
        <f t="shared" si="8"/>
        <v>17.68</v>
      </c>
      <c r="H155" s="132">
        <f t="shared" si="9"/>
        <v>0</v>
      </c>
      <c r="I155" s="67">
        <v>17.68</v>
      </c>
      <c r="J155" s="68">
        <f t="shared" ref="J155:J160" si="11">H$17/100</f>
        <v>0</v>
      </c>
      <c r="K155" s="69">
        <v>1.74</v>
      </c>
      <c r="L155" s="35">
        <f t="shared" si="10"/>
        <v>0</v>
      </c>
      <c r="M155" s="35" t="s">
        <v>1047</v>
      </c>
      <c r="N155" s="35">
        <v>9</v>
      </c>
      <c r="O155" s="35">
        <v>73089059</v>
      </c>
    </row>
    <row r="156" spans="1:15" s="2" customFormat="1" ht="12.75" customHeight="1" x14ac:dyDescent="0.2">
      <c r="A156" s="73"/>
      <c r="B156" s="146" t="s">
        <v>31</v>
      </c>
      <c r="C156" s="70" t="s">
        <v>1048</v>
      </c>
      <c r="D156" s="12" t="s">
        <v>1763</v>
      </c>
      <c r="E156" s="57"/>
      <c r="F156" s="12" t="s">
        <v>37</v>
      </c>
      <c r="G156" s="67">
        <f>I156*(1-J156)</f>
        <v>23.12</v>
      </c>
      <c r="H156" s="132">
        <f t="shared" si="9"/>
        <v>0</v>
      </c>
      <c r="I156" s="67">
        <v>23.12</v>
      </c>
      <c r="J156" s="68">
        <f t="shared" si="11"/>
        <v>0</v>
      </c>
      <c r="K156" s="69">
        <v>2.38</v>
      </c>
      <c r="L156" s="35">
        <f t="shared" si="10"/>
        <v>0</v>
      </c>
      <c r="M156" s="35" t="s">
        <v>1049</v>
      </c>
      <c r="N156" s="35">
        <v>9</v>
      </c>
      <c r="O156" s="35">
        <v>73089059</v>
      </c>
    </row>
    <row r="157" spans="1:15" s="2" customFormat="1" ht="12.75" customHeight="1" x14ac:dyDescent="0.2">
      <c r="A157" s="73"/>
      <c r="B157" s="146" t="s">
        <v>31</v>
      </c>
      <c r="C157" s="70" t="s">
        <v>1050</v>
      </c>
      <c r="D157" s="12" t="s">
        <v>1764</v>
      </c>
      <c r="E157" s="57"/>
      <c r="F157" s="12" t="s">
        <v>37</v>
      </c>
      <c r="G157" s="67">
        <f>I157*(1-J157)</f>
        <v>33.68</v>
      </c>
      <c r="H157" s="132">
        <f t="shared" si="9"/>
        <v>0</v>
      </c>
      <c r="I157" s="67">
        <v>33.68</v>
      </c>
      <c r="J157" s="68">
        <f t="shared" si="11"/>
        <v>0</v>
      </c>
      <c r="K157" s="69">
        <v>3.78</v>
      </c>
      <c r="L157" s="35">
        <f t="shared" si="10"/>
        <v>0</v>
      </c>
      <c r="M157" s="35" t="s">
        <v>1051</v>
      </c>
      <c r="N157" s="35">
        <v>9</v>
      </c>
      <c r="O157" s="35">
        <v>73089059</v>
      </c>
    </row>
    <row r="158" spans="1:15" s="2" customFormat="1" ht="12.75" customHeight="1" x14ac:dyDescent="0.2">
      <c r="A158" s="73"/>
      <c r="B158" s="146" t="s">
        <v>31</v>
      </c>
      <c r="C158" s="70" t="s">
        <v>1052</v>
      </c>
      <c r="D158" s="12" t="s">
        <v>1765</v>
      </c>
      <c r="E158" s="57"/>
      <c r="F158" s="12" t="s">
        <v>37</v>
      </c>
      <c r="G158" s="67">
        <f>I158*(1-J158)</f>
        <v>40.68</v>
      </c>
      <c r="H158" s="132">
        <f t="shared" si="9"/>
        <v>0</v>
      </c>
      <c r="I158" s="67">
        <v>40.68</v>
      </c>
      <c r="J158" s="68">
        <f t="shared" si="11"/>
        <v>0</v>
      </c>
      <c r="K158" s="69">
        <v>4.58</v>
      </c>
      <c r="L158" s="35">
        <f t="shared" si="10"/>
        <v>0</v>
      </c>
      <c r="M158" s="35" t="s">
        <v>1053</v>
      </c>
      <c r="N158" s="35">
        <v>9</v>
      </c>
      <c r="O158" s="35">
        <v>73089059</v>
      </c>
    </row>
    <row r="159" spans="1:15" s="2" customFormat="1" ht="12.75" customHeight="1" x14ac:dyDescent="0.2">
      <c r="A159" s="73"/>
      <c r="B159" s="146" t="s">
        <v>31</v>
      </c>
      <c r="C159" s="70" t="s">
        <v>1054</v>
      </c>
      <c r="D159" s="12" t="s">
        <v>1766</v>
      </c>
      <c r="E159" s="57"/>
      <c r="F159" s="12" t="s">
        <v>37</v>
      </c>
      <c r="G159" s="67">
        <f>I159*(1-J159)</f>
        <v>4.3600000000000003</v>
      </c>
      <c r="H159" s="132">
        <f t="shared" si="9"/>
        <v>0</v>
      </c>
      <c r="I159" s="67">
        <v>4.3600000000000003</v>
      </c>
      <c r="J159" s="68">
        <f t="shared" si="11"/>
        <v>0</v>
      </c>
      <c r="K159" s="69">
        <v>0.28999999999999998</v>
      </c>
      <c r="L159" s="35">
        <f t="shared" si="10"/>
        <v>0</v>
      </c>
      <c r="M159" s="35">
        <v>8592648526643</v>
      </c>
      <c r="N159" s="35">
        <v>9</v>
      </c>
      <c r="O159" s="35">
        <v>73089059</v>
      </c>
    </row>
    <row r="160" spans="1:15" s="2" customFormat="1" ht="12.75" customHeight="1" x14ac:dyDescent="0.2">
      <c r="A160" s="73"/>
      <c r="B160" s="146" t="s">
        <v>31</v>
      </c>
      <c r="C160" s="70" t="s">
        <v>1055</v>
      </c>
      <c r="D160" s="12" t="s">
        <v>1767</v>
      </c>
      <c r="E160" s="57"/>
      <c r="F160" s="12" t="s">
        <v>37</v>
      </c>
      <c r="G160" s="67">
        <f>I160*(1-J160)</f>
        <v>6.8</v>
      </c>
      <c r="H160" s="132">
        <f>E160*G160</f>
        <v>0</v>
      </c>
      <c r="I160" s="67">
        <v>6.8</v>
      </c>
      <c r="J160" s="68">
        <f t="shared" si="11"/>
        <v>0</v>
      </c>
      <c r="K160" s="69">
        <v>0.54</v>
      </c>
      <c r="L160" s="35">
        <f>E160*K160</f>
        <v>0</v>
      </c>
      <c r="M160" s="35" t="s">
        <v>1056</v>
      </c>
      <c r="N160" s="35">
        <v>9</v>
      </c>
      <c r="O160" s="35">
        <v>73089059</v>
      </c>
    </row>
    <row r="161" spans="1:15" ht="12.75" customHeight="1" x14ac:dyDescent="0.25">
      <c r="B161" s="159"/>
      <c r="E161" s="10"/>
      <c r="F161" s="12"/>
      <c r="G161" s="4"/>
      <c r="H161" s="135"/>
      <c r="I161" s="67"/>
      <c r="J161" s="4"/>
      <c r="K161" s="4"/>
      <c r="L161" s="35"/>
      <c r="M161" s="35"/>
      <c r="N161" s="35"/>
      <c r="O161" s="35"/>
    </row>
    <row r="162" spans="1:15" ht="12.75" customHeight="1" x14ac:dyDescent="0.25">
      <c r="B162" s="159"/>
      <c r="D162" s="77" t="s">
        <v>1219</v>
      </c>
      <c r="E162" s="10"/>
      <c r="F162" s="12"/>
      <c r="G162" s="4"/>
      <c r="H162" s="135"/>
      <c r="I162" s="67"/>
      <c r="J162" s="4"/>
      <c r="K162" s="4"/>
      <c r="L162" s="35"/>
      <c r="M162" s="35"/>
      <c r="N162" s="35"/>
      <c r="O162" s="35"/>
    </row>
    <row r="163" spans="1:15" ht="12.75" customHeight="1" x14ac:dyDescent="0.25">
      <c r="B163" s="159"/>
      <c r="E163" s="4"/>
      <c r="F163" s="4"/>
      <c r="G163" s="4"/>
      <c r="H163" s="136"/>
      <c r="I163" s="67"/>
      <c r="J163" s="4"/>
      <c r="K163" s="4"/>
      <c r="L163" s="4"/>
      <c r="M163" s="35"/>
      <c r="N163" s="35"/>
      <c r="O163" s="35"/>
    </row>
    <row r="164" spans="1:15" s="2" customFormat="1" ht="12.75" customHeight="1" x14ac:dyDescent="0.25">
      <c r="A164" s="73"/>
      <c r="B164" s="160" t="s">
        <v>31</v>
      </c>
      <c r="C164" s="70" t="s">
        <v>1057</v>
      </c>
      <c r="D164" s="12" t="s">
        <v>1768</v>
      </c>
      <c r="E164" s="57"/>
      <c r="F164" s="12" t="s">
        <v>115</v>
      </c>
      <c r="G164" s="67">
        <f>I164*(1-J164)</f>
        <v>1.2</v>
      </c>
      <c r="H164" s="132">
        <f>E164*G164</f>
        <v>0</v>
      </c>
      <c r="I164" s="67">
        <v>1.2</v>
      </c>
      <c r="J164" s="68">
        <f>I$17/100</f>
        <v>0</v>
      </c>
      <c r="K164" s="69">
        <v>0.02</v>
      </c>
      <c r="L164" s="35">
        <f>E164*K164</f>
        <v>0</v>
      </c>
      <c r="M164" s="35" t="s">
        <v>1058</v>
      </c>
      <c r="N164" s="35">
        <v>8</v>
      </c>
      <c r="O164" s="35">
        <v>73089059</v>
      </c>
    </row>
    <row r="165" spans="1:15" ht="12.75" customHeight="1" x14ac:dyDescent="0.25">
      <c r="E165" s="4"/>
      <c r="F165" s="4"/>
      <c r="G165" s="4"/>
      <c r="H165" s="136"/>
      <c r="I165" s="67"/>
      <c r="J165" s="4"/>
      <c r="K165" s="4"/>
      <c r="L165" s="4"/>
      <c r="M165" s="35"/>
      <c r="N165" s="35"/>
      <c r="O165" s="35"/>
    </row>
    <row r="166" spans="1:15" ht="12.75" customHeight="1" x14ac:dyDescent="0.25">
      <c r="A166" s="1"/>
      <c r="D166" s="75" t="s">
        <v>1059</v>
      </c>
      <c r="E166" s="4"/>
      <c r="F166" s="4"/>
      <c r="G166" s="4"/>
      <c r="H166" s="135"/>
      <c r="I166" s="153"/>
      <c r="J166" s="4"/>
      <c r="K166" s="4"/>
      <c r="L166" s="35"/>
      <c r="M166" s="35"/>
      <c r="N166" s="35"/>
      <c r="O166" s="35"/>
    </row>
    <row r="167" spans="1:15" ht="12.75" customHeight="1" x14ac:dyDescent="0.25">
      <c r="A167" s="1"/>
      <c r="C167" s="100"/>
      <c r="E167" s="4"/>
      <c r="F167" s="4"/>
      <c r="G167" s="4"/>
      <c r="H167" s="135"/>
      <c r="I167" s="153"/>
      <c r="J167" s="4"/>
      <c r="K167" s="4"/>
      <c r="L167" s="35"/>
      <c r="M167" s="35"/>
      <c r="N167" s="35"/>
      <c r="O167" s="35"/>
    </row>
    <row r="168" spans="1:15" ht="12.75" customHeight="1" x14ac:dyDescent="0.25">
      <c r="A168" s="1"/>
      <c r="C168" s="99" t="s">
        <v>1060</v>
      </c>
      <c r="D168" s="12" t="s">
        <v>1769</v>
      </c>
      <c r="E168" s="101"/>
      <c r="F168" s="102" t="s">
        <v>115</v>
      </c>
      <c r="G168" s="103">
        <f>I168*(1-J168)</f>
        <v>14</v>
      </c>
      <c r="H168" s="137">
        <f>E168*G168</f>
        <v>0</v>
      </c>
      <c r="I168" s="154">
        <v>14</v>
      </c>
      <c r="J168" s="104"/>
      <c r="K168" s="105"/>
      <c r="L168" s="106"/>
      <c r="M168" s="106">
        <v>8592648000006</v>
      </c>
      <c r="N168" s="106"/>
      <c r="O168" s="106"/>
    </row>
    <row r="169" spans="1:15" ht="12.75" customHeight="1" x14ac:dyDescent="0.25">
      <c r="A169" s="1"/>
      <c r="C169" s="99" t="s">
        <v>1061</v>
      </c>
      <c r="D169" s="12" t="s">
        <v>1770</v>
      </c>
      <c r="E169" s="101"/>
      <c r="F169" s="102" t="s">
        <v>115</v>
      </c>
      <c r="G169" s="103">
        <f>I169*(1-J169)</f>
        <v>8</v>
      </c>
      <c r="H169" s="137">
        <f>E169*G169</f>
        <v>0</v>
      </c>
      <c r="I169" s="154">
        <v>8</v>
      </c>
      <c r="J169" s="104"/>
      <c r="K169" s="105"/>
      <c r="L169" s="106"/>
      <c r="M169" s="106">
        <v>8592648000020</v>
      </c>
      <c r="N169" s="106"/>
      <c r="O169" s="106"/>
    </row>
    <row r="170" spans="1:15" ht="12.75" customHeight="1" x14ac:dyDescent="0.25">
      <c r="A170" s="2"/>
    </row>
    <row r="171" spans="1:15" ht="12.75" customHeight="1" thickBot="1" x14ac:dyDescent="0.3"/>
    <row r="172" spans="1:15" ht="12.75" customHeight="1" x14ac:dyDescent="0.25">
      <c r="A172" s="2"/>
      <c r="C172" s="163" t="s">
        <v>1194</v>
      </c>
      <c r="D172" s="164"/>
      <c r="O172" s="63"/>
    </row>
    <row r="173" spans="1:15" ht="12.75" customHeight="1" x14ac:dyDescent="0.25">
      <c r="A173" s="2"/>
      <c r="C173" s="36" t="s">
        <v>18</v>
      </c>
      <c r="D173" s="37" t="s">
        <v>1195</v>
      </c>
      <c r="O173" s="63"/>
    </row>
    <row r="174" spans="1:15" s="2" customFormat="1" ht="12.75" customHeight="1" x14ac:dyDescent="0.25">
      <c r="C174" s="38" t="s">
        <v>19</v>
      </c>
      <c r="D174" s="37" t="s">
        <v>1196</v>
      </c>
      <c r="O174" s="63"/>
    </row>
    <row r="175" spans="1:15" s="2" customFormat="1" ht="12.75" customHeight="1" x14ac:dyDescent="0.25">
      <c r="C175" s="38" t="s">
        <v>1197</v>
      </c>
      <c r="D175" s="37" t="s">
        <v>1198</v>
      </c>
      <c r="O175" s="63"/>
    </row>
    <row r="176" spans="1:15" s="2" customFormat="1" ht="12.75" customHeight="1" x14ac:dyDescent="0.25">
      <c r="C176" s="38" t="s">
        <v>20</v>
      </c>
      <c r="D176" s="37" t="s">
        <v>1199</v>
      </c>
      <c r="O176" s="63"/>
    </row>
    <row r="177" spans="1:77" s="2" customFormat="1" ht="12.75" customHeight="1" x14ac:dyDescent="0.25">
      <c r="C177" s="38" t="s">
        <v>21</v>
      </c>
      <c r="D177" s="37" t="s">
        <v>22</v>
      </c>
      <c r="O177" s="63"/>
    </row>
    <row r="178" spans="1:77" s="2" customFormat="1" ht="12.75" customHeight="1" x14ac:dyDescent="0.25">
      <c r="C178" s="38" t="s">
        <v>23</v>
      </c>
      <c r="D178" s="37" t="s">
        <v>24</v>
      </c>
      <c r="O178" s="63"/>
    </row>
    <row r="179" spans="1:77" s="2" customFormat="1" ht="12.75" customHeight="1" x14ac:dyDescent="0.25">
      <c r="C179" s="38" t="s">
        <v>25</v>
      </c>
      <c r="D179" s="37" t="s">
        <v>26</v>
      </c>
      <c r="O179" s="63"/>
    </row>
    <row r="180" spans="1:77" s="2" customFormat="1" ht="12.75" customHeight="1" x14ac:dyDescent="0.25">
      <c r="C180" s="38" t="s">
        <v>27</v>
      </c>
      <c r="D180" s="37" t="s">
        <v>1200</v>
      </c>
      <c r="O180" s="63"/>
    </row>
    <row r="181" spans="1:77" s="2" customFormat="1" ht="12.75" customHeight="1" thickBot="1" x14ac:dyDescent="0.3">
      <c r="C181" s="39" t="s">
        <v>28</v>
      </c>
      <c r="D181" s="40" t="s">
        <v>1201</v>
      </c>
      <c r="O181" s="63"/>
    </row>
    <row r="183" spans="1:77" ht="12.75" customHeight="1" x14ac:dyDescent="0.25">
      <c r="A183" s="2"/>
      <c r="C183" s="3" t="s">
        <v>1820</v>
      </c>
      <c r="BY183" s="2"/>
    </row>
    <row r="184" spans="1:77" ht="12.75" customHeight="1" x14ac:dyDescent="0.25">
      <c r="A184" s="2"/>
      <c r="C184" s="53" t="s">
        <v>1821</v>
      </c>
      <c r="BY184" s="2"/>
    </row>
    <row r="185" spans="1:77" ht="12.75" customHeight="1" x14ac:dyDescent="0.25">
      <c r="A185" s="2"/>
      <c r="C185" s="162" t="s">
        <v>1822</v>
      </c>
      <c r="D185" s="162"/>
      <c r="BY185" s="2"/>
    </row>
    <row r="186" spans="1:77" s="2" customFormat="1" ht="12.75" customHeight="1" x14ac:dyDescent="0.25">
      <c r="C186" s="138" t="s">
        <v>1823</v>
      </c>
      <c r="D186" s="139"/>
      <c r="E186" s="139"/>
      <c r="F186" s="139"/>
      <c r="G186" s="139"/>
      <c r="H186" s="139"/>
      <c r="I186" s="139"/>
      <c r="J186" s="139"/>
      <c r="K186" s="139"/>
      <c r="L186" s="139"/>
    </row>
    <row r="187" spans="1:77" s="14" customFormat="1" ht="12.75" customHeight="1" x14ac:dyDescent="0.25">
      <c r="B187" s="2"/>
      <c r="L187" s="9"/>
      <c r="M187" s="9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</row>
    <row r="188" spans="1:77" s="14" customFormat="1" ht="12.75" customHeight="1" x14ac:dyDescent="0.25">
      <c r="B188" s="2"/>
      <c r="D188" s="31" t="s">
        <v>813</v>
      </c>
      <c r="L188" s="9"/>
      <c r="M188" s="9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</row>
    <row r="189" spans="1:77" s="14" customFormat="1" ht="12.75" customHeight="1" x14ac:dyDescent="0.25">
      <c r="B189" s="2"/>
      <c r="D189" s="31" t="s">
        <v>814</v>
      </c>
      <c r="E189" s="2"/>
      <c r="H189" s="71"/>
      <c r="I189" s="72"/>
      <c r="J189" s="71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</row>
    <row r="190" spans="1:77" s="14" customFormat="1" ht="12.75" customHeight="1" x14ac:dyDescent="0.25">
      <c r="B190" s="2"/>
      <c r="D190" s="31" t="s">
        <v>815</v>
      </c>
      <c r="E190" s="2"/>
      <c r="H190" s="71"/>
      <c r="I190" s="72"/>
      <c r="J190" s="71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</row>
    <row r="191" spans="1:77" s="14" customFormat="1" ht="12.75" customHeight="1" x14ac:dyDescent="0.25">
      <c r="B191" s="2"/>
      <c r="E191" s="2"/>
      <c r="H191" s="71"/>
      <c r="I191" s="72"/>
      <c r="J191" s="71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</row>
    <row r="192" spans="1:77" s="14" customFormat="1" ht="12.75" customHeight="1" x14ac:dyDescent="0.25">
      <c r="B192" s="2"/>
      <c r="C192" s="3" t="s">
        <v>1824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</row>
    <row r="193" spans="2:77" s="14" customFormat="1" ht="12.75" customHeight="1" x14ac:dyDescent="0.25">
      <c r="B193" s="2"/>
      <c r="C193" s="3"/>
      <c r="D193" s="3"/>
      <c r="E193" s="3"/>
      <c r="F193" s="3"/>
      <c r="G193" s="3"/>
      <c r="H193" s="140"/>
      <c r="I193" s="141"/>
      <c r="J193" s="140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</row>
    <row r="194" spans="2:77" s="14" customFormat="1" ht="12.75" customHeight="1" x14ac:dyDescent="0.25">
      <c r="B194" s="2"/>
      <c r="C194" s="3" t="s">
        <v>1825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</row>
    <row r="195" spans="2:77" s="14" customFormat="1" ht="5.0999999999999996" customHeight="1" x14ac:dyDescent="0.25">
      <c r="B195" s="2"/>
      <c r="C195" s="3"/>
      <c r="D195" s="3"/>
      <c r="E195" s="3"/>
      <c r="F195" s="3"/>
      <c r="G195" s="3"/>
      <c r="H195" s="3"/>
      <c r="I195" s="3"/>
      <c r="J195" s="3"/>
      <c r="K195" s="3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</row>
    <row r="196" spans="2:77" s="14" customFormat="1" ht="12.75" customHeight="1" x14ac:dyDescent="0.25">
      <c r="B196" s="2"/>
      <c r="C196" s="3" t="s">
        <v>1826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</row>
    <row r="197" spans="2:77" s="14" customFormat="1" ht="5.0999999999999996" customHeight="1" x14ac:dyDescent="0.25">
      <c r="B197" s="2"/>
      <c r="C197" s="3"/>
      <c r="D197" s="3"/>
      <c r="E197" s="3"/>
      <c r="F197" s="3"/>
      <c r="G197" s="3"/>
      <c r="H197" s="3"/>
      <c r="I197" s="3"/>
      <c r="J197" s="3"/>
      <c r="K197" s="3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</row>
    <row r="198" spans="2:77" s="14" customFormat="1" ht="12.75" customHeight="1" x14ac:dyDescent="0.25">
      <c r="B198" s="2"/>
      <c r="C198" s="3" t="s">
        <v>1829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</row>
    <row r="199" spans="2:77" s="14" customFormat="1" ht="12.75" customHeight="1" x14ac:dyDescent="0.25">
      <c r="B199" s="2"/>
      <c r="C199" s="3"/>
      <c r="D199" s="3"/>
      <c r="E199" s="3"/>
      <c r="F199" s="3"/>
      <c r="G199" s="3"/>
      <c r="H199" s="140"/>
      <c r="I199" s="141"/>
      <c r="J199" s="140"/>
      <c r="K199" s="3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</row>
    <row r="200" spans="2:77" s="14" customFormat="1" ht="12.75" customHeight="1" x14ac:dyDescent="0.25">
      <c r="B200" s="2"/>
      <c r="C200" s="3" t="s">
        <v>1827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</row>
    <row r="201" spans="2:77" s="14" customFormat="1" ht="5.0999999999999996" customHeight="1" x14ac:dyDescent="0.25">
      <c r="B201" s="2"/>
      <c r="C201" s="3"/>
      <c r="D201" s="3"/>
      <c r="E201" s="3"/>
      <c r="F201" s="3"/>
      <c r="G201" s="3"/>
      <c r="H201" s="3"/>
      <c r="I201" s="3"/>
      <c r="J201" s="140"/>
      <c r="K201" s="3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</row>
    <row r="202" spans="2:77" s="14" customFormat="1" ht="12.75" customHeight="1" x14ac:dyDescent="0.25">
      <c r="B202" s="2"/>
      <c r="C202" s="3" t="s">
        <v>1828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</row>
    <row r="203" spans="2:77" s="14" customFormat="1" ht="12.75" customHeight="1" x14ac:dyDescent="0.25">
      <c r="B203" s="2"/>
      <c r="H203" s="71"/>
      <c r="I203" s="72"/>
      <c r="J203" s="71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</row>
    <row r="204" spans="2:77" s="14" customFormat="1" ht="12.75" customHeight="1" x14ac:dyDescent="0.2">
      <c r="B204" s="2"/>
      <c r="D204" s="142" t="s">
        <v>816</v>
      </c>
      <c r="E204" s="143"/>
      <c r="H204" s="71"/>
      <c r="I204" s="72"/>
      <c r="J204" s="71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</row>
    <row r="205" spans="2:77" s="14" customFormat="1" ht="12.75" customHeight="1" x14ac:dyDescent="0.2">
      <c r="B205" s="2"/>
      <c r="D205" s="142" t="s">
        <v>817</v>
      </c>
      <c r="E205" s="143"/>
      <c r="H205" s="71"/>
      <c r="I205" s="72"/>
      <c r="J205" s="71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</row>
  </sheetData>
  <mergeCells count="10">
    <mergeCell ref="C185:D185"/>
    <mergeCell ref="C172:D172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C185" r:id="rId2" display="Podmienky dopravy systému MERKUR 2 ZADARMO nájdete na: www.arkys.cz/cs/doprava" xr:uid="{C4D6D037-1504-4158-8D9E-61E32524D2E8}"/>
    <hyperlink ref="B24" r:id="rId3" location="item2896" xr:uid="{738F65E9-B564-4AAA-8E2B-71C88F8F8C8D}"/>
    <hyperlink ref="B32" r:id="rId4" location="item2879" xr:uid="{8065E4A1-560A-4848-9F1A-AC848DFB4CE8}"/>
    <hyperlink ref="B37" r:id="rId5" location="item2893" xr:uid="{3867248B-6372-4C83-9BC4-FB710F378560}"/>
    <hyperlink ref="B39" r:id="rId6" location="item2894" xr:uid="{837D76F2-7076-46B4-94AA-0923B2F551C5}"/>
    <hyperlink ref="B41" r:id="rId7" location="item2895" xr:uid="{93C34BC9-E2E7-4BCB-8415-BBF5E0D23BC7}"/>
    <hyperlink ref="B53" r:id="rId8" location="item2875" xr:uid="{9E5731BA-801C-49D3-B0CC-F0EF1E6AF02D}"/>
    <hyperlink ref="B54:B62" r:id="rId9" location="item2875" display="www" xr:uid="{235AA448-B6D6-40B7-8D13-30470C286B11}"/>
    <hyperlink ref="B62" r:id="rId10" location="item2874" xr:uid="{8701CE7E-5784-45EC-BAFE-BBBDB886CF24}"/>
    <hyperlink ref="B72" r:id="rId11" location="item2867" xr:uid="{5E9048CB-CC82-4DB0-BF81-6010E1986A6B}"/>
    <hyperlink ref="B73:B77" r:id="rId12" location="item2867" display="www" xr:uid="{0889EEA8-398A-4211-A4DE-437F7017AE8B}"/>
    <hyperlink ref="B78" r:id="rId13" location="item2868" xr:uid="{0A5FD655-CDDB-41AC-922A-07D3EEB10D3E}"/>
    <hyperlink ref="B79" r:id="rId14" location="item2870" xr:uid="{26FCE249-0CB7-48F6-B5A0-56BE53BB9C45}"/>
    <hyperlink ref="B80:B83" r:id="rId15" location="item2870" display="www" xr:uid="{6BEC25DC-2AF9-45F1-801F-020CA6490997}"/>
    <hyperlink ref="B84" r:id="rId16" location="item2872" xr:uid="{8E7D6EB0-CEA7-49F9-A8DD-CBD80410A4A8}"/>
    <hyperlink ref="B85" r:id="rId17" location="item2872" xr:uid="{FE267F99-231A-4161-ADE6-98FDBC35AEEC}"/>
    <hyperlink ref="B25" r:id="rId18" location="item2840" xr:uid="{B036BF5D-4B74-4CEE-975A-27C8BB6C794F}"/>
    <hyperlink ref="B89" r:id="rId19" location="item2896" xr:uid="{0E224FF1-A07D-450E-912F-846F783C8D9A}"/>
    <hyperlink ref="B90" r:id="rId20" location="item2878" xr:uid="{955F17A5-7A9A-4E0B-BE5B-8F6783A1A261}"/>
    <hyperlink ref="B91:B94" r:id="rId21" location="item2878" display="www" xr:uid="{D7830CF8-9C76-4EFC-A0FB-8439F7BF5401}"/>
    <hyperlink ref="B95" r:id="rId22" location="item2879" xr:uid="{385BFD66-D35A-4D6A-98AB-B8D43D66B6FE}"/>
    <hyperlink ref="B96:B99" r:id="rId23" location="item2879" display="www" xr:uid="{3677CCDC-938C-43B3-8918-1B198409DE85}"/>
    <hyperlink ref="B100" r:id="rId24" location="item2893" xr:uid="{A967A8D2-7394-4B9C-828C-D234294F1162}"/>
    <hyperlink ref="B101" r:id="rId25" location="item2893" xr:uid="{4129ED5E-A943-4DCB-8CB3-EC7A091E2A84}"/>
    <hyperlink ref="B102" r:id="rId26" location="item2894" xr:uid="{3A38BDEA-B342-458C-9371-6CE8E8B7550E}"/>
    <hyperlink ref="B103" r:id="rId27" location="item2894" xr:uid="{566BF63A-31CF-4F38-AC51-B2D04592855F}"/>
    <hyperlink ref="B104" r:id="rId28" location="item2895" xr:uid="{23457D12-DDCD-4509-A5B7-9800CAA0BE8A}"/>
    <hyperlink ref="B105" r:id="rId29" location="item2895" xr:uid="{D148A7CE-7CE1-448A-B9AD-7BBD3E5F1FC0}"/>
    <hyperlink ref="B106" r:id="rId30" location="item2873" xr:uid="{94EF7D5B-E352-46F3-8923-26E868BD5C11}"/>
    <hyperlink ref="B107:B115" r:id="rId31" location="item2873" display="www" xr:uid="{8D7D6770-8AD0-4F75-BA0C-7DDE03AD822F}"/>
    <hyperlink ref="B136" r:id="rId32" location="item2874" xr:uid="{BE0DBB5E-D3F9-413A-AFE9-3A5AD62E15F1}"/>
    <hyperlink ref="B159" r:id="rId33" location="item2872" xr:uid="{DF447B5A-F42A-462F-86D9-F3ABAAE1904F}"/>
    <hyperlink ref="B160" r:id="rId34" location="item2872" xr:uid="{78706F75-2422-428B-9827-A04E77D58D9C}"/>
    <hyperlink ref="B154" r:id="rId35" location="item2870" xr:uid="{3EEF93AA-0A44-4112-95DE-EC4896D3850B}"/>
    <hyperlink ref="B155:B158" r:id="rId36" location="item2870" display="www" xr:uid="{46695D80-3C3F-4F55-BF1F-7FC1CC24B7E7}"/>
    <hyperlink ref="B116" r:id="rId37" location="item2876" xr:uid="{74DA1B8E-71D9-4119-B6E2-0AFF488247FC}"/>
    <hyperlink ref="B117:B124" r:id="rId38" location="item2876" display="www" xr:uid="{AB3DC14D-A608-450B-A1DD-9F2B2145AB6B}"/>
    <hyperlink ref="B125" r:id="rId39" location="item2876" xr:uid="{2595F40A-8A3C-409B-86A4-BF9E104B5C55}"/>
    <hyperlink ref="B126" r:id="rId40" location="item2877" xr:uid="{CF7AC7FB-1522-497D-9108-ECD754F2E78C}"/>
    <hyperlink ref="B127:B135" r:id="rId41" location="item2877" display="www" xr:uid="{228E59A4-F82A-4E25-94B9-BDF3FDD2DAD9}"/>
    <hyperlink ref="B146" r:id="rId42" location="item2867" xr:uid="{3A3576C9-8F20-4CDB-A92E-8FCF281F7823}"/>
    <hyperlink ref="B147:B151" r:id="rId43" location="item2867" display="www" xr:uid="{EFC40AF6-4921-4B99-9BC0-093A07C4EDD8}"/>
    <hyperlink ref="B152" r:id="rId44" location="item2869" xr:uid="{CE9F6730-6E0A-441E-A17E-5979A500CBD8}"/>
    <hyperlink ref="B153" r:id="rId45" location="item2868" xr:uid="{4CCC717D-FEAA-44D0-8117-338FA02A18D1}"/>
    <hyperlink ref="B26" r:id="rId46" location="item2878" xr:uid="{E0DCFF7A-DD5A-4B7A-B643-FED290AE6D60}"/>
    <hyperlink ref="B31" r:id="rId47" location="item2879" xr:uid="{D58AE437-47F4-48BE-A7F7-68B983B7D031}"/>
    <hyperlink ref="B36" r:id="rId48" location="item2893" xr:uid="{02E0DCEA-AD2A-490B-9E95-156C44155C5E}"/>
    <hyperlink ref="B27:B30" r:id="rId49" location="item2878" display="www" xr:uid="{2715EC4D-77B1-4203-A746-EAE6670F781A}"/>
    <hyperlink ref="B33" r:id="rId50" location="item2879" xr:uid="{CB4E6AE0-0215-4B86-86F3-0D02EB854FC8}"/>
    <hyperlink ref="B34" r:id="rId51" location="item2879" xr:uid="{75A50CE0-E32F-4FAE-845E-781D1146873D}"/>
    <hyperlink ref="B35" r:id="rId52" location="item2879" xr:uid="{50EDA998-F80C-44A7-A714-6357D066CCA8}"/>
    <hyperlink ref="B38" r:id="rId53" location="item2894" xr:uid="{7333D5C1-452C-41C3-A5E7-728F5C4B386A}"/>
    <hyperlink ref="B40" r:id="rId54" location="item2895" xr:uid="{34262DB9-E89B-4C24-998F-897E1B811B80}"/>
    <hyperlink ref="B42" r:id="rId55" location="item2873" xr:uid="{999F881E-ED83-4DF1-A864-E1A2631E1245}"/>
    <hyperlink ref="B52" r:id="rId56" location="item2875" xr:uid="{1748B4D8-E20C-44B2-9EBB-914936ED269F}"/>
    <hyperlink ref="B63:B71" r:id="rId57" location="item2875" display="www" xr:uid="{FBC99BC8-F69E-4804-BE0B-8BEC12A7F2DD}"/>
    <hyperlink ref="B43:B51" r:id="rId58" location="item2873" display="www" xr:uid="{260A8E86-9989-4D2D-8588-74F10FC2341F}"/>
    <hyperlink ref="B164" r:id="rId59" location="item2871" xr:uid="{ABCA6AD6-F0D4-4EBB-BC3D-53173305CCC0}"/>
    <hyperlink ref="B137" r:id="rId60" location="item2874" xr:uid="{EEA8B9E5-1FC1-4132-A1AB-D22CB8812449}"/>
    <hyperlink ref="B138" r:id="rId61" location="item2874" xr:uid="{8452ADB0-1B72-468D-9847-3E58A102DF07}"/>
    <hyperlink ref="B139" r:id="rId62" location="item2874" xr:uid="{F763F72B-FA0E-493A-8CE1-470183C71638}"/>
    <hyperlink ref="B140" r:id="rId63" location="item2874" xr:uid="{150CB925-C93E-484F-B9E7-A9550138E584}"/>
    <hyperlink ref="B141" r:id="rId64" location="item2874" xr:uid="{17E57708-E76B-4538-8E1A-7CDD5E051FE7}"/>
    <hyperlink ref="B142" r:id="rId65" location="item2874" xr:uid="{BC2B0FD1-93E3-499D-82CD-E770FA1BD083}"/>
    <hyperlink ref="B143" r:id="rId66" location="item2874" xr:uid="{2B649A5E-790F-4CAA-9D06-EF5D070BECC6}"/>
    <hyperlink ref="B144" r:id="rId67" location="item2874" xr:uid="{6552C839-1F10-4635-99F1-061F44F219ED}"/>
    <hyperlink ref="B145" r:id="rId68" location="item2874" xr:uid="{C0C1BF01-F878-4028-95D2-6A71C697EF09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98913-564D-45D1-9C9C-B55D10076BBD}">
  <sheetPr>
    <tabColor theme="9" tint="-0.499984740745262"/>
  </sheetPr>
  <dimension ref="A1:G82"/>
  <sheetViews>
    <sheetView zoomScaleNormal="100" workbookViewId="0">
      <selection activeCell="G47" sqref="G47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45"/>
      <c r="B1" s="45"/>
      <c r="C1" s="45"/>
      <c r="D1" s="45"/>
      <c r="E1" s="45"/>
      <c r="F1" s="173" t="e" vm="1">
        <v>#VALUE!</v>
      </c>
      <c r="G1" s="173"/>
    </row>
    <row r="2" spans="1:7" ht="20.100000000000001" customHeight="1" x14ac:dyDescent="0.25">
      <c r="A2" s="45"/>
      <c r="B2" s="45"/>
      <c r="C2" s="45"/>
      <c r="D2" s="45"/>
      <c r="E2" s="45"/>
      <c r="F2" s="173"/>
      <c r="G2" s="173"/>
    </row>
    <row r="3" spans="1:7" ht="20.100000000000001" customHeight="1" x14ac:dyDescent="0.25">
      <c r="A3" s="45"/>
      <c r="B3" s="45"/>
      <c r="C3" s="45"/>
      <c r="D3" s="45"/>
      <c r="E3" s="45"/>
      <c r="F3" s="173"/>
      <c r="G3" s="173"/>
    </row>
    <row r="4" spans="1:7" x14ac:dyDescent="0.25">
      <c r="A4" s="45"/>
      <c r="B4" s="45"/>
      <c r="C4" s="45"/>
      <c r="D4" s="45"/>
      <c r="E4" s="45"/>
      <c r="F4" s="45"/>
      <c r="G4" s="45"/>
    </row>
    <row r="5" spans="1:7" x14ac:dyDescent="0.25">
      <c r="A5" s="45"/>
      <c r="B5" s="45"/>
      <c r="C5" s="45"/>
      <c r="D5" s="45"/>
      <c r="E5" s="45"/>
      <c r="F5" s="45"/>
      <c r="G5" s="45"/>
    </row>
    <row r="6" spans="1:7" x14ac:dyDescent="0.25">
      <c r="A6" s="45"/>
      <c r="B6" s="45"/>
      <c r="C6" s="45"/>
      <c r="D6" s="45"/>
      <c r="E6" s="45"/>
      <c r="F6" s="45"/>
      <c r="G6" s="45"/>
    </row>
    <row r="7" spans="1:7" x14ac:dyDescent="0.25">
      <c r="A7" s="45"/>
      <c r="B7" s="45"/>
      <c r="C7" s="45"/>
      <c r="D7" s="45"/>
      <c r="E7" s="45"/>
      <c r="F7" s="45"/>
      <c r="G7" s="45"/>
    </row>
    <row r="8" spans="1:7" x14ac:dyDescent="0.25">
      <c r="A8" s="45"/>
      <c r="B8" s="45"/>
      <c r="C8" s="45"/>
      <c r="D8" s="45"/>
      <c r="E8" s="45"/>
      <c r="F8" s="45"/>
      <c r="G8" s="45"/>
    </row>
    <row r="9" spans="1:7" x14ac:dyDescent="0.25">
      <c r="A9" s="45"/>
      <c r="B9" s="45"/>
      <c r="C9" s="45"/>
      <c r="D9" s="45"/>
      <c r="E9" s="45"/>
      <c r="F9" s="45"/>
      <c r="G9" s="45"/>
    </row>
    <row r="10" spans="1:7" x14ac:dyDescent="0.25">
      <c r="A10" s="45"/>
      <c r="B10" s="45"/>
      <c r="C10" s="45"/>
      <c r="D10" s="45"/>
      <c r="E10" s="45"/>
      <c r="F10" s="45"/>
      <c r="G10" s="45"/>
    </row>
    <row r="11" spans="1:7" x14ac:dyDescent="0.25">
      <c r="A11" s="45"/>
      <c r="B11" s="45"/>
      <c r="C11" s="45"/>
      <c r="D11" s="45"/>
      <c r="E11" s="45"/>
      <c r="F11" s="45"/>
      <c r="G11" s="45"/>
    </row>
    <row r="12" spans="1:7" x14ac:dyDescent="0.25">
      <c r="A12" s="45"/>
      <c r="B12" s="45"/>
      <c r="C12" s="45"/>
      <c r="D12" s="45"/>
      <c r="E12" s="45"/>
      <c r="F12" s="45"/>
      <c r="G12" s="45"/>
    </row>
    <row r="13" spans="1:7" x14ac:dyDescent="0.25">
      <c r="A13" s="45"/>
      <c r="B13" s="45"/>
      <c r="C13" s="45"/>
      <c r="D13" s="45"/>
      <c r="E13" s="45"/>
      <c r="F13" s="45"/>
      <c r="G13" s="45"/>
    </row>
    <row r="14" spans="1:7" x14ac:dyDescent="0.25">
      <c r="A14" s="45"/>
      <c r="B14" s="45"/>
      <c r="C14" s="45"/>
      <c r="D14" s="45"/>
      <c r="E14" s="45"/>
      <c r="F14" s="45"/>
      <c r="G14" s="45"/>
    </row>
    <row r="15" spans="1:7" x14ac:dyDescent="0.25">
      <c r="A15" s="45"/>
      <c r="B15" s="45"/>
      <c r="C15" s="45"/>
      <c r="D15" s="45"/>
      <c r="E15" s="45"/>
      <c r="F15" s="45"/>
      <c r="G15" s="45"/>
    </row>
    <row r="16" spans="1:7" x14ac:dyDescent="0.25">
      <c r="A16" s="45"/>
      <c r="B16" s="45"/>
      <c r="C16" s="45"/>
      <c r="D16" s="45"/>
      <c r="E16" s="45"/>
      <c r="F16" s="45"/>
      <c r="G16" s="45"/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45"/>
      <c r="B18" s="45"/>
      <c r="C18" s="45"/>
      <c r="D18" s="45"/>
      <c r="E18" s="45"/>
      <c r="F18" s="45"/>
      <c r="G18" s="45"/>
    </row>
    <row r="19" spans="1:7" x14ac:dyDescent="0.25">
      <c r="A19" s="45"/>
      <c r="B19" s="45"/>
      <c r="C19" s="45"/>
      <c r="D19" s="45"/>
      <c r="E19" s="45"/>
      <c r="F19" s="45"/>
      <c r="G19" s="45"/>
    </row>
    <row r="20" spans="1:7" x14ac:dyDescent="0.25">
      <c r="A20" s="45"/>
      <c r="B20" s="45"/>
      <c r="C20" s="45"/>
      <c r="D20" s="45"/>
      <c r="E20" s="45"/>
      <c r="F20" s="45"/>
      <c r="G20" s="45"/>
    </row>
    <row r="21" spans="1:7" x14ac:dyDescent="0.25">
      <c r="A21" s="45"/>
      <c r="B21" s="45"/>
      <c r="C21" s="45"/>
      <c r="D21" s="45"/>
      <c r="E21" s="45"/>
      <c r="F21" s="45"/>
      <c r="G21" s="45"/>
    </row>
    <row r="22" spans="1:7" x14ac:dyDescent="0.25">
      <c r="A22" s="45"/>
      <c r="B22" s="45"/>
      <c r="C22" s="45"/>
      <c r="D22" s="45"/>
      <c r="E22" s="45"/>
      <c r="F22" s="45"/>
      <c r="G22" s="45"/>
    </row>
    <row r="23" spans="1:7" x14ac:dyDescent="0.25">
      <c r="A23" s="45"/>
      <c r="B23" s="45"/>
      <c r="C23" s="45"/>
      <c r="D23" s="45"/>
      <c r="E23" s="45"/>
      <c r="F23" s="45"/>
      <c r="G23" s="45"/>
    </row>
    <row r="24" spans="1:7" x14ac:dyDescent="0.25">
      <c r="A24" s="45"/>
      <c r="B24" s="45"/>
      <c r="C24" s="45"/>
      <c r="D24" s="45"/>
      <c r="E24" s="45"/>
      <c r="F24" s="45"/>
      <c r="G24" s="45"/>
    </row>
    <row r="25" spans="1:7" x14ac:dyDescent="0.25">
      <c r="A25" s="45"/>
      <c r="B25" s="45"/>
      <c r="C25" s="45"/>
      <c r="D25" s="45"/>
      <c r="E25" s="45"/>
      <c r="F25" s="45"/>
      <c r="G25" s="45"/>
    </row>
    <row r="26" spans="1:7" x14ac:dyDescent="0.25">
      <c r="A26" s="45"/>
      <c r="B26" s="45"/>
      <c r="C26" s="45"/>
      <c r="D26" s="45"/>
      <c r="E26" s="45"/>
      <c r="F26" s="45"/>
      <c r="G26" s="45"/>
    </row>
    <row r="27" spans="1:7" x14ac:dyDescent="0.25">
      <c r="A27" s="45"/>
      <c r="B27" s="45"/>
      <c r="C27" s="45"/>
      <c r="D27" s="45"/>
      <c r="E27" s="45"/>
      <c r="F27" s="45"/>
      <c r="G27" s="45"/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45"/>
      <c r="B30" s="45"/>
      <c r="C30" s="45"/>
      <c r="D30" s="45"/>
      <c r="E30" s="45"/>
      <c r="F30" s="45"/>
      <c r="G30" s="45"/>
    </row>
    <row r="31" spans="1:7" x14ac:dyDescent="0.25">
      <c r="A31" s="45"/>
      <c r="B31" s="45"/>
      <c r="C31" s="45"/>
      <c r="D31" s="45"/>
      <c r="E31" s="45"/>
      <c r="F31" s="45"/>
      <c r="G31" s="45"/>
    </row>
    <row r="32" spans="1:7" x14ac:dyDescent="0.25">
      <c r="A32" s="45"/>
      <c r="B32" s="45"/>
      <c r="C32" s="45"/>
      <c r="D32" s="45"/>
      <c r="E32" s="45"/>
      <c r="F32" s="45"/>
      <c r="G32" s="45"/>
    </row>
    <row r="33" spans="1:7" x14ac:dyDescent="0.25">
      <c r="A33" s="45"/>
      <c r="B33" s="45"/>
      <c r="C33" s="45"/>
      <c r="D33" s="45"/>
      <c r="E33" s="45"/>
      <c r="F33" s="45"/>
      <c r="G33" s="45"/>
    </row>
    <row r="34" spans="1:7" x14ac:dyDescent="0.25">
      <c r="A34" s="45"/>
      <c r="B34" s="45"/>
      <c r="C34" s="45"/>
      <c r="D34" s="45"/>
      <c r="E34" s="45"/>
      <c r="F34" s="45"/>
      <c r="G34" s="45"/>
    </row>
    <row r="35" spans="1:7" x14ac:dyDescent="0.25">
      <c r="A35" s="45"/>
      <c r="B35" s="45"/>
      <c r="C35" s="45"/>
      <c r="D35" s="45"/>
      <c r="E35" s="45"/>
      <c r="F35" s="45"/>
      <c r="G35" s="45"/>
    </row>
    <row r="36" spans="1:7" x14ac:dyDescent="0.25">
      <c r="A36" s="45"/>
      <c r="B36" s="45"/>
      <c r="C36" s="45"/>
      <c r="D36" s="45"/>
      <c r="E36" s="45"/>
      <c r="F36" s="45"/>
      <c r="G36" s="45"/>
    </row>
    <row r="37" spans="1:7" x14ac:dyDescent="0.25">
      <c r="A37" s="45"/>
      <c r="B37" s="45"/>
      <c r="C37" s="45"/>
      <c r="D37" s="45"/>
      <c r="E37" s="45"/>
      <c r="F37" s="45"/>
      <c r="G37" s="45"/>
    </row>
    <row r="38" spans="1:7" x14ac:dyDescent="0.25">
      <c r="A38" s="45"/>
      <c r="B38" s="45"/>
      <c r="C38" s="45"/>
      <c r="D38" s="45"/>
      <c r="E38" s="45"/>
      <c r="F38" s="45"/>
      <c r="G38" s="45"/>
    </row>
    <row r="39" spans="1:7" x14ac:dyDescent="0.25">
      <c r="A39" s="45"/>
      <c r="B39" s="45"/>
      <c r="C39" s="45"/>
      <c r="D39" s="45"/>
      <c r="E39" s="45"/>
      <c r="F39" s="45"/>
      <c r="G39" s="45"/>
    </row>
    <row r="40" spans="1:7" x14ac:dyDescent="0.25">
      <c r="A40" s="45"/>
      <c r="B40" s="45"/>
      <c r="C40" s="45"/>
      <c r="D40" s="45"/>
      <c r="E40" s="45"/>
      <c r="F40" s="45"/>
      <c r="G40" s="45"/>
    </row>
    <row r="41" spans="1:7" ht="12.75" customHeight="1" x14ac:dyDescent="0.25"/>
    <row r="42" spans="1:7" ht="17.25" customHeight="1" x14ac:dyDescent="0.25">
      <c r="A42" s="117" t="s">
        <v>1773</v>
      </c>
      <c r="B42" s="118"/>
      <c r="C42" s="118"/>
      <c r="D42" s="118"/>
      <c r="E42" s="118"/>
      <c r="F42" s="118"/>
      <c r="G42" s="118"/>
    </row>
    <row r="43" spans="1:7" ht="15" customHeight="1" x14ac:dyDescent="0.25">
      <c r="A43" s="119" t="s">
        <v>1863</v>
      </c>
      <c r="B43" s="188"/>
      <c r="C43" s="188"/>
      <c r="D43" s="188"/>
      <c r="E43" s="188"/>
      <c r="F43" s="188"/>
      <c r="G43" s="188"/>
    </row>
    <row r="44" spans="1:7" ht="15" customHeight="1" thickBot="1" x14ac:dyDescent="0.3">
      <c r="A44" s="120" t="s">
        <v>1774</v>
      </c>
      <c r="B44" s="188"/>
      <c r="C44" s="188"/>
      <c r="D44" s="188"/>
    </row>
    <row r="45" spans="1:7" ht="15" customHeight="1" thickBot="1" x14ac:dyDescent="0.3">
      <c r="A45" s="121"/>
      <c r="B45" s="122" t="s">
        <v>1775</v>
      </c>
      <c r="C45" s="122" t="s">
        <v>1776</v>
      </c>
      <c r="D45" s="122" t="s">
        <v>1777</v>
      </c>
    </row>
    <row r="46" spans="1:7" ht="15" customHeight="1" x14ac:dyDescent="0.25">
      <c r="A46" s="123" t="s">
        <v>1778</v>
      </c>
      <c r="B46" s="185" t="s">
        <v>1850</v>
      </c>
      <c r="C46" s="185" t="s">
        <v>1779</v>
      </c>
      <c r="D46" s="185" t="s">
        <v>1851</v>
      </c>
    </row>
    <row r="47" spans="1:7" ht="15" customHeight="1" thickBot="1" x14ac:dyDescent="0.3">
      <c r="A47" s="124" t="s">
        <v>1780</v>
      </c>
      <c r="B47" s="186"/>
      <c r="C47" s="186"/>
      <c r="D47" s="186"/>
    </row>
    <row r="48" spans="1:7" ht="15" customHeight="1" thickBot="1" x14ac:dyDescent="0.3">
      <c r="A48" s="126" t="s">
        <v>1781</v>
      </c>
      <c r="B48" s="127" t="s">
        <v>1782</v>
      </c>
      <c r="C48" s="127" t="s">
        <v>1783</v>
      </c>
      <c r="D48" s="127" t="s">
        <v>1784</v>
      </c>
    </row>
    <row r="49" spans="1:7" ht="15" customHeight="1" thickBot="1" x14ac:dyDescent="0.3">
      <c r="A49" s="124" t="s">
        <v>1785</v>
      </c>
      <c r="B49" s="128">
        <v>25000</v>
      </c>
      <c r="C49" s="128">
        <v>28750</v>
      </c>
      <c r="D49" s="128">
        <v>31250</v>
      </c>
    </row>
    <row r="50" spans="1:7" ht="30" customHeight="1" x14ac:dyDescent="0.25">
      <c r="A50" s="187" t="s">
        <v>1864</v>
      </c>
      <c r="B50" s="187"/>
      <c r="C50" s="187"/>
      <c r="D50" s="187"/>
    </row>
    <row r="51" spans="1:7" ht="15" customHeight="1" thickBot="1" x14ac:dyDescent="0.3">
      <c r="A51" s="120" t="s">
        <v>1786</v>
      </c>
      <c r="B51" s="188"/>
      <c r="C51" s="188"/>
      <c r="D51" s="188"/>
    </row>
    <row r="52" spans="1:7" ht="12.75" customHeight="1" thickBot="1" x14ac:dyDescent="0.3">
      <c r="A52" s="122" t="s">
        <v>1787</v>
      </c>
      <c r="B52" s="122" t="s">
        <v>1788</v>
      </c>
      <c r="C52" s="122" t="s">
        <v>1789</v>
      </c>
      <c r="D52" s="188"/>
    </row>
    <row r="53" spans="1:7" ht="12.75" customHeight="1" thickBot="1" x14ac:dyDescent="0.3">
      <c r="A53" s="125" t="s">
        <v>1790</v>
      </c>
      <c r="B53" s="155">
        <v>156</v>
      </c>
      <c r="C53" s="125">
        <v>1</v>
      </c>
      <c r="D53" s="188"/>
    </row>
    <row r="54" spans="1:7" ht="12.75" customHeight="1" thickBot="1" x14ac:dyDescent="0.3">
      <c r="A54" s="127" t="s">
        <v>1791</v>
      </c>
      <c r="B54" s="156">
        <v>342</v>
      </c>
      <c r="C54" s="127">
        <v>2</v>
      </c>
      <c r="D54" s="188"/>
      <c r="G54" s="157"/>
    </row>
    <row r="55" spans="1:7" ht="12.75" customHeight="1" thickBot="1" x14ac:dyDescent="0.3">
      <c r="A55" s="125" t="s">
        <v>1792</v>
      </c>
      <c r="B55" s="155">
        <v>130</v>
      </c>
      <c r="C55" s="125">
        <v>1</v>
      </c>
      <c r="D55" s="188"/>
      <c r="G55" s="157"/>
    </row>
    <row r="56" spans="1:7" ht="12.75" customHeight="1" thickBot="1" x14ac:dyDescent="0.3">
      <c r="A56" s="127" t="s">
        <v>1793</v>
      </c>
      <c r="B56" s="156">
        <v>183</v>
      </c>
      <c r="C56" s="127">
        <v>1</v>
      </c>
      <c r="D56" s="188"/>
      <c r="E56" s="188"/>
      <c r="F56" s="188"/>
      <c r="G56" s="157"/>
    </row>
    <row r="57" spans="1:7" ht="12.75" customHeight="1" thickBot="1" x14ac:dyDescent="0.3">
      <c r="A57" s="125" t="s">
        <v>1794</v>
      </c>
      <c r="B57" s="155">
        <v>503</v>
      </c>
      <c r="C57" s="125">
        <v>3</v>
      </c>
      <c r="D57" s="188"/>
      <c r="E57" s="188"/>
      <c r="F57" s="188"/>
      <c r="G57" s="157"/>
    </row>
    <row r="58" spans="1:7" ht="12.75" customHeight="1" thickBot="1" x14ac:dyDescent="0.3">
      <c r="A58" s="127" t="s">
        <v>1795</v>
      </c>
      <c r="B58" s="156">
        <v>469</v>
      </c>
      <c r="C58" s="127">
        <v>3</v>
      </c>
      <c r="D58" s="188"/>
      <c r="E58" s="188"/>
      <c r="F58" s="188"/>
      <c r="G58" s="157"/>
    </row>
    <row r="59" spans="1:7" ht="12.75" customHeight="1" thickBot="1" x14ac:dyDescent="0.3">
      <c r="A59" s="125" t="s">
        <v>1796</v>
      </c>
      <c r="B59" s="155">
        <v>268</v>
      </c>
      <c r="C59" s="125">
        <v>1</v>
      </c>
      <c r="D59" s="188"/>
      <c r="E59" s="188"/>
      <c r="F59" s="188"/>
      <c r="G59" s="157"/>
    </row>
    <row r="60" spans="1:7" ht="12.75" customHeight="1" thickBot="1" x14ac:dyDescent="0.3">
      <c r="A60" s="127" t="s">
        <v>1797</v>
      </c>
      <c r="B60" s="156">
        <v>300</v>
      </c>
      <c r="C60" s="127">
        <v>1</v>
      </c>
      <c r="D60" s="188"/>
      <c r="E60" s="188"/>
      <c r="F60" s="188"/>
      <c r="G60" s="157"/>
    </row>
    <row r="61" spans="1:7" ht="12.75" customHeight="1" thickBot="1" x14ac:dyDescent="0.3">
      <c r="A61" s="125" t="s">
        <v>1798</v>
      </c>
      <c r="B61" s="155">
        <v>100</v>
      </c>
      <c r="C61" s="125">
        <v>1</v>
      </c>
      <c r="D61" s="188"/>
      <c r="E61" s="188"/>
      <c r="F61" s="188"/>
      <c r="G61" s="157"/>
    </row>
    <row r="62" spans="1:7" ht="12.75" customHeight="1" thickBot="1" x14ac:dyDescent="0.3">
      <c r="A62" s="127" t="s">
        <v>1799</v>
      </c>
      <c r="B62" s="156">
        <v>236</v>
      </c>
      <c r="C62" s="127">
        <v>1</v>
      </c>
      <c r="D62" s="188"/>
      <c r="E62" s="188"/>
      <c r="F62" s="188"/>
      <c r="G62" s="157"/>
    </row>
    <row r="63" spans="1:7" ht="12.75" customHeight="1" thickBot="1" x14ac:dyDescent="0.3">
      <c r="A63" s="125" t="s">
        <v>1800</v>
      </c>
      <c r="B63" s="155">
        <v>508</v>
      </c>
      <c r="C63" s="125">
        <v>3</v>
      </c>
      <c r="D63" s="188"/>
      <c r="E63" s="188"/>
      <c r="F63" s="188"/>
      <c r="G63" s="157"/>
    </row>
    <row r="64" spans="1:7" ht="12.75" customHeight="1" thickBot="1" x14ac:dyDescent="0.3">
      <c r="A64" s="127" t="s">
        <v>1801</v>
      </c>
      <c r="B64" s="156">
        <v>223</v>
      </c>
      <c r="C64" s="127">
        <v>1</v>
      </c>
      <c r="D64" s="188"/>
      <c r="E64" s="188"/>
      <c r="F64" s="188"/>
      <c r="G64" s="157"/>
    </row>
    <row r="65" spans="1:7" ht="12.75" customHeight="1" thickBot="1" x14ac:dyDescent="0.3">
      <c r="A65" s="125" t="s">
        <v>1802</v>
      </c>
      <c r="B65" s="155">
        <v>139</v>
      </c>
      <c r="C65" s="125">
        <v>1</v>
      </c>
      <c r="D65" s="188"/>
      <c r="E65" s="188"/>
      <c r="F65" s="188"/>
      <c r="G65" s="157"/>
    </row>
    <row r="66" spans="1:7" ht="12.75" customHeight="1" thickBot="1" x14ac:dyDescent="0.3">
      <c r="A66" s="127" t="s">
        <v>1803</v>
      </c>
      <c r="B66" s="156">
        <v>126</v>
      </c>
      <c r="C66" s="127">
        <v>1</v>
      </c>
      <c r="D66" s="188"/>
      <c r="E66" s="188"/>
      <c r="F66" s="188"/>
      <c r="G66" s="157"/>
    </row>
    <row r="67" spans="1:7" ht="12.75" customHeight="1" thickBot="1" x14ac:dyDescent="0.3">
      <c r="A67" s="125" t="s">
        <v>1804</v>
      </c>
      <c r="B67" s="155">
        <v>221</v>
      </c>
      <c r="C67" s="125">
        <v>1</v>
      </c>
      <c r="D67" s="188"/>
      <c r="E67" s="188"/>
      <c r="F67" s="188"/>
      <c r="G67" s="157"/>
    </row>
    <row r="68" spans="1:7" ht="12.75" customHeight="1" thickBot="1" x14ac:dyDescent="0.3">
      <c r="A68" s="127" t="s">
        <v>1805</v>
      </c>
      <c r="B68" s="156">
        <v>357</v>
      </c>
      <c r="C68" s="127">
        <v>2</v>
      </c>
      <c r="D68" s="188"/>
      <c r="E68" s="188"/>
      <c r="F68" s="188"/>
      <c r="G68" s="157"/>
    </row>
    <row r="69" spans="1:7" ht="12.75" customHeight="1" thickBot="1" x14ac:dyDescent="0.3">
      <c r="A69" s="125" t="s">
        <v>1806</v>
      </c>
      <c r="B69" s="155">
        <v>182</v>
      </c>
      <c r="C69" s="125">
        <v>1</v>
      </c>
      <c r="D69" s="188"/>
      <c r="E69" s="188"/>
      <c r="F69" s="188"/>
      <c r="G69" s="157"/>
    </row>
    <row r="70" spans="1:7" ht="12.75" customHeight="1" thickBot="1" x14ac:dyDescent="0.3">
      <c r="A70" s="127" t="s">
        <v>1807</v>
      </c>
      <c r="B70" s="156">
        <v>433</v>
      </c>
      <c r="C70" s="127">
        <v>3</v>
      </c>
      <c r="D70" s="188"/>
      <c r="E70" s="188"/>
      <c r="F70" s="188"/>
      <c r="G70" s="157"/>
    </row>
    <row r="71" spans="1:7" ht="12.75" customHeight="1" thickBot="1" x14ac:dyDescent="0.3">
      <c r="A71" s="125" t="s">
        <v>1808</v>
      </c>
      <c r="B71" s="155">
        <v>191</v>
      </c>
      <c r="C71" s="125">
        <v>1</v>
      </c>
      <c r="D71" s="188"/>
      <c r="E71" s="188"/>
      <c r="F71" s="188"/>
      <c r="G71" s="157"/>
    </row>
    <row r="72" spans="1:7" ht="12.75" customHeight="1" thickBot="1" x14ac:dyDescent="0.3">
      <c r="A72" s="127" t="s">
        <v>1809</v>
      </c>
      <c r="B72" s="156">
        <v>276</v>
      </c>
      <c r="C72" s="127">
        <v>1</v>
      </c>
      <c r="D72" s="188"/>
      <c r="E72" s="188"/>
      <c r="F72" s="188"/>
      <c r="G72" s="157"/>
    </row>
    <row r="73" spans="1:7" ht="12.75" customHeight="1" thickBot="1" x14ac:dyDescent="0.3">
      <c r="A73" s="125" t="s">
        <v>1810</v>
      </c>
      <c r="B73" s="155">
        <v>103</v>
      </c>
      <c r="C73" s="125">
        <v>1</v>
      </c>
      <c r="D73" s="188"/>
      <c r="E73" s="188"/>
      <c r="F73" s="188"/>
      <c r="G73" s="157"/>
    </row>
    <row r="74" spans="1:7" ht="12.75" customHeight="1" thickBot="1" x14ac:dyDescent="0.3">
      <c r="A74" s="127" t="s">
        <v>1811</v>
      </c>
      <c r="B74" s="156">
        <v>373</v>
      </c>
      <c r="C74" s="127">
        <v>2</v>
      </c>
      <c r="D74" s="188"/>
      <c r="E74" s="188"/>
      <c r="F74" s="188"/>
      <c r="G74" s="157"/>
    </row>
    <row r="75" spans="1:7" ht="12.75" customHeight="1" thickBot="1" x14ac:dyDescent="0.3">
      <c r="A75" s="125" t="s">
        <v>1812</v>
      </c>
      <c r="B75" s="155">
        <v>127</v>
      </c>
      <c r="C75" s="125">
        <v>1</v>
      </c>
      <c r="D75" s="188"/>
      <c r="E75" s="188"/>
      <c r="F75" s="188"/>
      <c r="G75" s="157"/>
    </row>
    <row r="76" spans="1:7" ht="12.75" customHeight="1" thickBot="1" x14ac:dyDescent="0.3">
      <c r="A76" s="127" t="s">
        <v>1813</v>
      </c>
      <c r="B76" s="156">
        <v>477</v>
      </c>
      <c r="C76" s="127">
        <v>3</v>
      </c>
      <c r="D76" s="188"/>
      <c r="E76" s="188"/>
      <c r="F76" s="188"/>
      <c r="G76" s="157"/>
    </row>
    <row r="77" spans="1:7" ht="12.75" customHeight="1" thickBot="1" x14ac:dyDescent="0.3">
      <c r="A77" s="125" t="s">
        <v>1814</v>
      </c>
      <c r="B77" s="155">
        <v>133</v>
      </c>
      <c r="C77" s="125">
        <v>1</v>
      </c>
      <c r="D77" s="188"/>
      <c r="E77" s="188"/>
      <c r="F77" s="188"/>
      <c r="G77" s="157"/>
    </row>
    <row r="78" spans="1:7" ht="12.75" customHeight="1" thickBot="1" x14ac:dyDescent="0.3">
      <c r="A78" s="127" t="s">
        <v>1815</v>
      </c>
      <c r="B78" s="156">
        <v>189</v>
      </c>
      <c r="C78" s="127">
        <v>1</v>
      </c>
      <c r="D78" s="188"/>
      <c r="E78" s="188"/>
      <c r="F78" s="188"/>
      <c r="G78" s="157"/>
    </row>
    <row r="79" spans="1:7" ht="12.75" customHeight="1" thickBot="1" x14ac:dyDescent="0.3">
      <c r="A79" s="125" t="s">
        <v>1816</v>
      </c>
      <c r="B79" s="155">
        <v>305</v>
      </c>
      <c r="C79" s="125">
        <v>2</v>
      </c>
      <c r="D79" s="188"/>
      <c r="E79" s="188"/>
      <c r="F79" s="188"/>
      <c r="G79" s="157"/>
    </row>
    <row r="80" spans="1:7" ht="12.75" customHeight="1" thickBot="1" x14ac:dyDescent="0.3">
      <c r="A80" s="127" t="s">
        <v>1817</v>
      </c>
      <c r="B80" s="156">
        <v>328</v>
      </c>
      <c r="C80" s="127">
        <v>2</v>
      </c>
      <c r="D80" s="188"/>
      <c r="E80" s="188"/>
      <c r="F80" s="188"/>
      <c r="G80" s="157"/>
    </row>
    <row r="81" spans="1:7" ht="12.75" customHeight="1" thickBot="1" x14ac:dyDescent="0.3">
      <c r="A81" s="125" t="s">
        <v>1818</v>
      </c>
      <c r="B81" s="155">
        <v>312</v>
      </c>
      <c r="C81" s="125">
        <v>2</v>
      </c>
      <c r="D81" s="188"/>
      <c r="E81" s="188"/>
      <c r="F81" s="188"/>
      <c r="G81" s="157"/>
    </row>
    <row r="82" spans="1:7" ht="12.75" customHeight="1" thickBot="1" x14ac:dyDescent="0.3">
      <c r="A82" s="129" t="s">
        <v>1819</v>
      </c>
      <c r="B82" s="158">
        <v>212</v>
      </c>
      <c r="C82" s="129">
        <v>1</v>
      </c>
      <c r="D82" s="188"/>
      <c r="E82" s="188"/>
      <c r="F82" s="188"/>
      <c r="G82" s="157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05586701-4144-4CCE-BB8B-96656C2F99FE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LINEAR+ 07.2025</vt:lpstr>
      <vt:lpstr>CENÍK POLAR 07.2025</vt:lpstr>
      <vt:lpstr>Cena prepravy do SR</vt:lpstr>
      <vt:lpstr>'CENÍK LINEAR+ 07.2025'!Oblast_tisku</vt:lpstr>
      <vt:lpstr>'CENÍK POLAR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2025-09-11T14:21:41Z</cp:lastPrinted>
  <dcterms:created xsi:type="dcterms:W3CDTF">2017-10-18T07:36:10Z</dcterms:created>
  <dcterms:modified xsi:type="dcterms:W3CDTF">2025-09-11T14:24:59Z</dcterms:modified>
</cp:coreProperties>
</file>